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480e4d2793240d3" /></Relationships>
</file>

<file path=xl/workbook.xml><?xml version="1.0" encoding="utf-8"?>
<x:workbook xmlns:x="http://schemas.openxmlformats.org/spreadsheetml/2006/main">
  <x:sheets>
    <x:sheet xmlns:r="http://schemas.openxmlformats.org/officeDocument/2006/relationships" name="لوحة المتابعة" sheetId="1" r:id="Ra210bd6e9d3e4b49"/>
    <x:sheet xmlns:r="http://schemas.openxmlformats.org/officeDocument/2006/relationships" name="سجل الوثائق" sheetId="2" r:id="R03954c91daee49d3"/>
    <x:sheet xmlns:r="http://schemas.openxmlformats.org/officeDocument/2006/relationships" name="بيانات الموظفين" sheetId="3" r:id="R08e333752ff84cac"/>
    <x:sheet xmlns:r="http://schemas.openxmlformats.org/officeDocument/2006/relationships" name="سجل التجديدات" sheetId="4" r:id="R521de96d29404158"/>
    <x:sheet xmlns:r="http://schemas.openxmlformats.org/officeDocument/2006/relationships" name="الإعدادات" sheetId="5" r:id="R5a6407d23f294de3"/>
    <x:sheet xmlns:r="http://schemas.openxmlformats.org/officeDocument/2006/relationships" name="دليل الاستخدام" sheetId="6" r:id="R1f9d763fe10c419f"/>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
    <x:numFmt numFmtId="201" formatCode="yyyy-mm-dd"/>
    <x:numFmt numFmtId="202" formatCode="0"/>
    <x:numFmt numFmtId="203" formatCode="#,##0 &quot;ر.س&quot;"/>
    <x:numFmt numFmtId="204" formatCode="#,##0"/>
  </x:numFmts>
  <x:fonts count="16">
    <x:font>
      <x:sz val="11"/>
      <x:name val="Carlito"/>
    </x:font>
    <x:font>
      <x:sz val="10"/>
      <x:color rgb="FF17243A"/>
      <x:name val="Arial"/>
    </x:font>
    <x:font>
      <x:b/>
      <x:sz val="20"/>
      <x:color rgb="FFFFFFFF"/>
      <x:name val="Arial"/>
    </x:font>
    <x:font>
      <x:sz val="10"/>
      <x:color rgb="FFD9E4F2"/>
      <x:name val="Arial"/>
    </x:font>
    <x:font>
      <x:b/>
      <x:sz val="10"/>
      <x:color rgb="FFFFFFFF"/>
      <x:name val="Arial"/>
    </x:font>
    <x:font>
      <x:b/>
      <x:sz val="10"/>
      <x:color rgb="FF92400E"/>
      <x:name val="Arial"/>
    </x:font>
    <x:font>
      <x:b/>
      <x:sz val="22"/>
      <x:color rgb="FF00B875"/>
      <x:name val="Arial"/>
    </x:font>
    <x:font>
      <x:b/>
      <x:sz val="22"/>
      <x:color rgb="FFDC2626"/>
      <x:name val="Arial"/>
    </x:font>
    <x:font>
      <x:b/>
      <x:sz val="22"/>
      <x:color rgb="FFF59E0B"/>
      <x:name val="Arial"/>
    </x:font>
    <x:font>
      <x:b/>
      <x:sz val="22"/>
      <x:color rgb="FF2563EB"/>
      <x:name val="Arial"/>
    </x:font>
    <x:font>
      <x:b/>
      <x:sz val="22"/>
      <x:color rgb="FF0EA5E9"/>
      <x:name val="Arial"/>
    </x:font>
    <x:font>
      <x:b/>
      <x:sz val="22"/>
      <x:color rgb="FF64748B"/>
      <x:name val="Arial"/>
    </x:font>
    <x:font>
      <x:b/>
      <x:sz val="22"/>
      <x:color rgb="FF17243A"/>
      <x:name val="Arial"/>
    </x:font>
    <x:font>
      <x:b/>
      <x:sz val="12"/>
      <x:color rgb="FFFFFFFF"/>
      <x:name val="Arial"/>
    </x:font>
    <x:font>
      <x:b/>
      <x:sz val="10"/>
      <x:color rgb="FF065F46"/>
      <x:name val="Arial"/>
    </x:font>
    <x:font>
      <x:b/>
      <x:sz val="14"/>
      <x:color rgb="FF047857"/>
      <x:name val="Arial"/>
    </x:font>
  </x:fonts>
  <x:fills count="16">
    <x:fill>
      <x:patternFill patternType="none"/>
    </x:fill>
    <x:fill>
      <x:patternFill patternType="gray125"/>
    </x:fill>
    <x:fill>
      <x:patternFill patternType="solid">
        <x:fgColor rgb="FF17243A"/>
      </x:patternFill>
    </x:fill>
    <x:fill>
      <x:patternFill patternType="solid">
        <x:fgColor rgb="FF213451"/>
      </x:patternFill>
    </x:fill>
    <x:fill>
      <x:patternFill patternType="solid">
        <x:fgColor rgb="FFFEF3C7"/>
      </x:patternFill>
    </x:fill>
    <x:fill>
      <x:patternFill patternType="solid">
        <x:fgColor rgb="FFFFFFFF"/>
      </x:patternFill>
    </x:fill>
    <x:fill>
      <x:patternFill patternType="solid">
        <x:fgColor rgb="FF00B875"/>
      </x:patternFill>
    </x:fill>
    <x:fill>
      <x:patternFill patternType="solid">
        <x:fgColor rgb="FFDC2626"/>
      </x:patternFill>
    </x:fill>
    <x:fill>
      <x:patternFill patternType="solid">
        <x:fgColor rgb="FFF59E0B"/>
      </x:patternFill>
    </x:fill>
    <x:fill>
      <x:patternFill patternType="solid">
        <x:fgColor rgb="FF2563EB"/>
      </x:patternFill>
    </x:fill>
    <x:fill>
      <x:patternFill patternType="solid">
        <x:fgColor rgb="FF0EA5E9"/>
      </x:patternFill>
    </x:fill>
    <x:fill>
      <x:patternFill patternType="solid">
        <x:fgColor rgb="FF64748B"/>
      </x:patternFill>
    </x:fill>
    <x:fill>
      <x:patternFill patternType="solid">
        <x:fgColor rgb="FFDDF7EE"/>
      </x:patternFill>
    </x:fill>
    <x:fill>
      <x:patternFill patternType="solid">
        <x:fgColor rgb="FFFEE2E2"/>
      </x:patternFill>
    </x:fill>
    <x:fill>
      <x:patternFill patternType="solid">
        <x:fgColor rgb="FFFFE4E6"/>
      </x:patternFill>
    </x:fill>
    <x:fill>
      <x:patternFill patternType="solid">
        <x:fgColor rgb="FFDBEAFE"/>
      </x:patternFill>
    </x:fill>
  </x:fills>
  <x:borders count="48">
    <x:border/>
    <x:border>
      <x:left style="thin">
        <x:color rgb="FF17243A"/>
      </x:left>
      <x:top style="thin">
        <x:color rgb="FF17243A"/>
      </x:top>
      <x:bottom style="thin">
        <x:color rgb="FF17243A"/>
      </x:bottom>
    </x:border>
    <x:border>
      <x:right style="thin">
        <x:color rgb="FF17243A"/>
      </x:right>
      <x:top style="thin">
        <x:color rgb="FF17243A"/>
      </x:top>
      <x:bottom style="thin">
        <x:color rgb="FF17243A"/>
      </x:bottom>
    </x:border>
    <x:border>
      <x:bottom style="thin">
        <x:color rgb="FFDCE3EC"/>
      </x:bottom>
    </x:border>
    <x:border>
      <x:top style="thin">
        <x:color rgb="FFDCE3EC"/>
      </x:top>
      <x:bottom style="thin">
        <x:color rgb="FFDCE3EC"/>
      </x:bottom>
    </x:border>
    <x:border>
      <x:top style="thin">
        <x:color rgb="FF17243A"/>
      </x:top>
      <x:bottom style="thin">
        <x:color rgb="FF17243A"/>
      </x:bottom>
    </x:border>
    <x:border>
      <x:left style="thin">
        <x:color rgb="FFF59E0B"/>
      </x:left>
      <x:top style="thin">
        <x:color rgb="FFF59E0B"/>
      </x:top>
    </x:border>
    <x:border>
      <x:top style="thin">
        <x:color rgb="FFF59E0B"/>
      </x:top>
    </x:border>
    <x:border>
      <x:right style="thin">
        <x:color rgb="FFF59E0B"/>
      </x:right>
      <x:top style="thin">
        <x:color rgb="FFF59E0B"/>
      </x:top>
    </x:border>
    <x:border>
      <x:left style="thin">
        <x:color rgb="FFF59E0B"/>
      </x:left>
    </x:border>
    <x:border>
      <x:right style="thin">
        <x:color rgb="FFF59E0B"/>
      </x:right>
    </x:border>
    <x:border>
      <x:left style="thin">
        <x:color rgb="FFF59E0B"/>
      </x:left>
      <x:bottom style="thin">
        <x:color rgb="FFF59E0B"/>
      </x:bottom>
    </x:border>
    <x:border>
      <x:bottom style="thin">
        <x:color rgb="FFF59E0B"/>
      </x:bottom>
    </x:border>
    <x:border>
      <x:right style="thin">
        <x:color rgb="FFF59E0B"/>
      </x:right>
      <x:bottom style="thin">
        <x:color rgb="FFF59E0B"/>
      </x:bottom>
    </x:border>
    <x:border>
      <x:left style="thin">
        <x:color rgb="FF00B875"/>
      </x:left>
      <x:top style="thin">
        <x:color rgb="FF00B875"/>
      </x:top>
      <x:bottom style="thin">
        <x:color rgb="FF00B875"/>
      </x:bottom>
    </x:border>
    <x:border>
      <x:top style="thin">
        <x:color rgb="FF00B875"/>
      </x:top>
      <x:bottom style="thin">
        <x:color rgb="FF00B875"/>
      </x:bottom>
    </x:border>
    <x:border>
      <x:right style="thin">
        <x:color rgb="FF00B875"/>
      </x:right>
      <x:top style="thin">
        <x:color rgb="FF00B875"/>
      </x:top>
      <x:bottom style="thin">
        <x:color rgb="FF00B875"/>
      </x:bottom>
    </x:border>
    <x:border>
      <x:left style="thin">
        <x:color rgb="FFDCE3EC"/>
      </x:left>
      <x:top style="thin">
        <x:color rgb="FFDCE3EC"/>
      </x:top>
    </x:border>
    <x:border>
      <x:top style="thin">
        <x:color rgb="FFDCE3EC"/>
      </x:top>
    </x:border>
    <x:border>
      <x:right style="thin">
        <x:color rgb="FFDCE3EC"/>
      </x:right>
      <x:top style="thin">
        <x:color rgb="FFDCE3EC"/>
      </x:top>
    </x:border>
    <x:border>
      <x:left style="thin">
        <x:color rgb="FFDCE3EC"/>
      </x:left>
    </x:border>
    <x:border>
      <x:right style="thin">
        <x:color rgb="FFDCE3EC"/>
      </x:right>
    </x:border>
    <x:border>
      <x:left style="thin">
        <x:color rgb="FFDCE3EC"/>
      </x:left>
      <x:bottom style="thin">
        <x:color rgb="FFDCE3EC"/>
      </x:bottom>
    </x:border>
    <x:border>
      <x:right style="thin">
        <x:color rgb="FFDCE3EC"/>
      </x:right>
      <x:bottom style="thin">
        <x:color rgb="FFDCE3EC"/>
      </x:bottom>
    </x:border>
    <x:border>
      <x:left style="thin">
        <x:color rgb="FFDC2626"/>
      </x:left>
      <x:top style="thin">
        <x:color rgb="FFDC2626"/>
      </x:top>
      <x:bottom style="thin">
        <x:color rgb="FFDC2626"/>
      </x:bottom>
    </x:border>
    <x:border>
      <x:top style="thin">
        <x:color rgb="FFDC2626"/>
      </x:top>
      <x:bottom style="thin">
        <x:color rgb="FFDC2626"/>
      </x:bottom>
    </x:border>
    <x:border>
      <x:right style="thin">
        <x:color rgb="FFDC2626"/>
      </x:right>
      <x:top style="thin">
        <x:color rgb="FFDC2626"/>
      </x:top>
      <x:bottom style="thin">
        <x:color rgb="FFDC2626"/>
      </x:bottom>
    </x:border>
    <x:border>
      <x:left style="thin">
        <x:color rgb="FFF59E0B"/>
      </x:left>
      <x:top style="thin">
        <x:color rgb="FFF59E0B"/>
      </x:top>
      <x:bottom style="thin">
        <x:color rgb="FFF59E0B"/>
      </x:bottom>
    </x:border>
    <x:border>
      <x:top style="thin">
        <x:color rgb="FFF59E0B"/>
      </x:top>
      <x:bottom style="thin">
        <x:color rgb="FFF59E0B"/>
      </x:bottom>
    </x:border>
    <x:border>
      <x:right style="thin">
        <x:color rgb="FFF59E0B"/>
      </x:right>
      <x:top style="thin">
        <x:color rgb="FFF59E0B"/>
      </x:top>
      <x:bottom style="thin">
        <x:color rgb="FFF59E0B"/>
      </x:bottom>
    </x:border>
    <x:border>
      <x:left style="thin">
        <x:color rgb="FF2563EB"/>
      </x:left>
      <x:top style="thin">
        <x:color rgb="FF2563EB"/>
      </x:top>
      <x:bottom style="thin">
        <x:color rgb="FF2563EB"/>
      </x:bottom>
    </x:border>
    <x:border>
      <x:top style="thin">
        <x:color rgb="FF2563EB"/>
      </x:top>
      <x:bottom style="thin">
        <x:color rgb="FF2563EB"/>
      </x:bottom>
    </x:border>
    <x:border>
      <x:right style="thin">
        <x:color rgb="FF2563EB"/>
      </x:right>
      <x:top style="thin">
        <x:color rgb="FF2563EB"/>
      </x:top>
      <x:bottom style="thin">
        <x:color rgb="FF2563EB"/>
      </x:bottom>
    </x:border>
    <x:border>
      <x:left style="thin">
        <x:color rgb="FF0EA5E9"/>
      </x:left>
      <x:top style="thin">
        <x:color rgb="FF0EA5E9"/>
      </x:top>
      <x:bottom style="thin">
        <x:color rgb="FF0EA5E9"/>
      </x:bottom>
    </x:border>
    <x:border>
      <x:top style="thin">
        <x:color rgb="FF0EA5E9"/>
      </x:top>
      <x:bottom style="thin">
        <x:color rgb="FF0EA5E9"/>
      </x:bottom>
    </x:border>
    <x:border>
      <x:right style="thin">
        <x:color rgb="FF0EA5E9"/>
      </x:right>
      <x:top style="thin">
        <x:color rgb="FF0EA5E9"/>
      </x:top>
      <x:bottom style="thin">
        <x:color rgb="FF0EA5E9"/>
      </x:bottom>
    </x:border>
    <x:border>
      <x:left style="thin">
        <x:color rgb="FF64748B"/>
      </x:left>
      <x:top style="thin">
        <x:color rgb="FF64748B"/>
      </x:top>
      <x:bottom style="thin">
        <x:color rgb="FF64748B"/>
      </x:bottom>
    </x:border>
    <x:border>
      <x:top style="thin">
        <x:color rgb="FF64748B"/>
      </x:top>
      <x:bottom style="thin">
        <x:color rgb="FF64748B"/>
      </x:bottom>
    </x:border>
    <x:border>
      <x:right style="thin">
        <x:color rgb="FF64748B"/>
      </x:right>
      <x:top style="thin">
        <x:color rgb="FF64748B"/>
      </x:top>
      <x:bottom style="thin">
        <x:color rgb="FF64748B"/>
      </x:bottom>
    </x:border>
    <x:border>
      <x:left style="thin">
        <x:color rgb="FF00B875"/>
      </x:left>
      <x:top style="thin">
        <x:color rgb="FF00B875"/>
      </x:top>
    </x:border>
    <x:border>
      <x:top style="thin">
        <x:color rgb="FF00B875"/>
      </x:top>
    </x:border>
    <x:border>
      <x:right style="thin">
        <x:color rgb="FF00B875"/>
      </x:right>
      <x:top style="thin">
        <x:color rgb="FF00B875"/>
      </x:top>
    </x:border>
    <x:border>
      <x:left style="thin">
        <x:color rgb="FF00B875"/>
      </x:left>
    </x:border>
    <x:border>
      <x:right style="thin">
        <x:color rgb="FF00B875"/>
      </x:right>
    </x:border>
    <x:border>
      <x:left style="thin">
        <x:color rgb="FF00B875"/>
      </x:left>
      <x:bottom style="thin">
        <x:color rgb="FF00B875"/>
      </x:bottom>
    </x:border>
    <x:border>
      <x:bottom style="thin">
        <x:color rgb="FF00B875"/>
      </x:bottom>
    </x:border>
    <x:border>
      <x:right style="thin">
        <x:color rgb="FF00B875"/>
      </x:right>
      <x:bottom style="thin">
        <x:color rgb="FF00B875"/>
      </x:bottom>
    </x:border>
    <x:border>
      <x:left style="thin">
        <x:color rgb="FFDCE3EC"/>
      </x:left>
      <x:right style="thin">
        <x:color rgb="FFDCE3EC"/>
      </x:right>
      <x:top style="thin">
        <x:color rgb="FFDCE3EC"/>
      </x:top>
      <x:bottom style="thin">
        <x:color rgb="FFDCE3EC"/>
      </x:bottom>
    </x:border>
  </x:borders>
  <x:cellStyleXfs count="1">
    <x:xf numFmtId="0" fontId="0" fillId="0" borderId="0"/>
  </x:cellStyleXfs>
  <x:cellXfs count="459">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horizontal="right"/>
    </x:xf>
    <x:xf numFmtId="0" fontId="2" fillId="2" borderId="0" xfId="0" applyNumberFormat="1" applyFont="1" applyFill="1" applyBorder="1" applyAlignment="1">
      <x:alignment horizontal="right"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right"/>
    </x:xf>
    <x:xf numFmtId="0" fontId="3" fillId="3" borderId="0" xfId="0" applyNumberFormat="1" applyFont="1" applyFill="1" applyBorder="1" applyAlignment="1">
      <x:alignment horizontal="right" vertical="center"/>
    </x:xf>
    <x:xf numFmtId="0" fontId="4" fillId="2" borderId="0" xfId="0" applyNumberFormat="1" applyFont="1" applyFill="1" applyBorder="1"/>
    <x:xf numFmtId="0" fontId="4" fillId="2" borderId="1" xfId="0" applyNumberFormat="1" applyFont="1" applyFill="1" applyBorder="1"/>
    <x:xf numFmtId="0" fontId="4" fillId="2" borderId="2" xfId="0" applyNumberFormat="1" applyFont="1" applyFill="1" applyBorder="1"/>
    <x:xf numFmtId="0" fontId="4" fillId="2" borderId="1" xfId="0" applyNumberFormat="1" applyFont="1" applyFill="1" applyBorder="1" applyAlignment="1">
      <x:alignment wrapText="1"/>
    </x:xf>
    <x:xf numFmtId="0" fontId="4" fillId="2" borderId="2"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2"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1" fillId="0" borderId="3" xfId="0" applyNumberFormat="1" applyFont="1" applyFill="1" applyBorder="1"/>
    <x:xf numFmtId="0" fontId="1" fillId="0" borderId="4" xfId="0" applyNumberFormat="1" applyFont="1" applyFill="1" applyBorder="1"/>
    <x:xf numFmtId="0" fontId="1" fillId="0" borderId="3" xfId="0" applyNumberFormat="1" applyFont="1" applyFill="1" applyBorder="1" applyAlignment="1">
      <x:alignment vertical="center"/>
    </x:xf>
    <x:xf numFmtId="0" fontId="1" fillId="0" borderId="4" xfId="0" applyNumberFormat="1" applyFont="1" applyFill="1" applyBorder="1" applyAlignment="1">
      <x:alignment vertical="center"/>
    </x:xf>
    <x:xf numFmtId="0" fontId="4" fillId="2" borderId="5" xfId="0" applyNumberFormat="1" applyFont="1" applyFill="1" applyBorder="1"/>
    <x:xf numFmtId="0" fontId="4" fillId="2" borderId="5" xfId="0" applyNumberFormat="1" applyFont="1" applyFill="1" applyBorder="1" applyAlignment="1">
      <x:alignment wrapText="1"/>
    </x:xf>
    <x:xf numFmtId="0" fontId="4" fillId="2" borderId="5" xfId="0" applyNumberFormat="1" applyFont="1" applyFill="1" applyBorder="1" applyAlignment="1">
      <x:alignment horizontal="center" wrapText="1"/>
    </x:xf>
    <x:xf numFmtId="0" fontId="4" fillId="2" borderId="5" xfId="0" applyNumberFormat="1" applyFont="1" applyFill="1" applyBorder="1" applyAlignment="1">
      <x:alignment horizontal="center" vertical="center" wrapText="1"/>
    </x:xf>
    <x:xf numFmtId="0" fontId="1" fillId="4" borderId="0" xfId="0" applyNumberFormat="1" applyFont="1" applyFill="1" applyBorder="1"/>
    <x:xf numFmtId="0" fontId="5" fillId="4" borderId="0" xfId="0" applyNumberFormat="1" applyFont="1" applyFill="1" applyBorder="1"/>
    <x:xf numFmtId="0" fontId="5" fillId="4" borderId="6" xfId="0" applyNumberFormat="1" applyFont="1" applyFill="1" applyBorder="1"/>
    <x:xf numFmtId="0" fontId="5" fillId="4" borderId="7" xfId="0" applyNumberFormat="1" applyFont="1" applyFill="1" applyBorder="1"/>
    <x:xf numFmtId="0" fontId="5" fillId="4" borderId="8" xfId="0" applyNumberFormat="1" applyFont="1" applyFill="1" applyBorder="1"/>
    <x:xf numFmtId="0" fontId="5" fillId="4" borderId="9" xfId="0" applyNumberFormat="1" applyFont="1" applyFill="1" applyBorder="1"/>
    <x:xf numFmtId="0" fontId="5" fillId="4" borderId="10" xfId="0" applyNumberFormat="1" applyFont="1" applyFill="1" applyBorder="1"/>
    <x:xf numFmtId="0" fontId="5" fillId="4" borderId="11" xfId="0" applyNumberFormat="1" applyFont="1" applyFill="1" applyBorder="1"/>
    <x:xf numFmtId="0" fontId="5" fillId="4" borderId="12" xfId="0" applyNumberFormat="1" applyFont="1" applyFill="1" applyBorder="1"/>
    <x:xf numFmtId="0" fontId="5" fillId="4" borderId="13" xfId="0" applyNumberFormat="1" applyFont="1" applyFill="1" applyBorder="1"/>
    <x:xf numFmtId="0" fontId="5" fillId="4" borderId="6" xfId="0" applyNumberFormat="1" applyFont="1" applyFill="1" applyBorder="1" applyAlignment="1">
      <x:alignment wrapText="1"/>
    </x:xf>
    <x:xf numFmtId="0" fontId="5" fillId="4" borderId="7" xfId="0" applyNumberFormat="1" applyFont="1" applyFill="1" applyBorder="1" applyAlignment="1">
      <x:alignment wrapText="1"/>
    </x:xf>
    <x:xf numFmtId="0" fontId="5" fillId="4" borderId="8" xfId="0" applyNumberFormat="1" applyFont="1" applyFill="1" applyBorder="1" applyAlignment="1">
      <x:alignment wrapText="1"/>
    </x:xf>
    <x:xf numFmtId="0" fontId="5" fillId="4" borderId="9" xfId="0" applyNumberFormat="1" applyFont="1" applyFill="1" applyBorder="1" applyAlignment="1">
      <x:alignment wrapText="1"/>
    </x:xf>
    <x:xf numFmtId="0" fontId="5" fillId="4" borderId="0" xfId="0" applyNumberFormat="1" applyFont="1" applyFill="1" applyBorder="1" applyAlignment="1">
      <x:alignment wrapText="1"/>
    </x:xf>
    <x:xf numFmtId="0" fontId="5" fillId="4" borderId="10" xfId="0" applyNumberFormat="1" applyFont="1" applyFill="1" applyBorder="1" applyAlignment="1">
      <x:alignment wrapText="1"/>
    </x:xf>
    <x:xf numFmtId="0" fontId="5" fillId="4" borderId="11" xfId="0" applyNumberFormat="1" applyFont="1" applyFill="1" applyBorder="1" applyAlignment="1">
      <x:alignment wrapText="1"/>
    </x:xf>
    <x:xf numFmtId="0" fontId="5" fillId="4" borderId="12" xfId="0" applyNumberFormat="1" applyFont="1" applyFill="1" applyBorder="1" applyAlignment="1">
      <x:alignment wrapText="1"/>
    </x:xf>
    <x:xf numFmtId="0" fontId="5" fillId="4" borderId="13" xfId="0" applyNumberFormat="1" applyFont="1" applyFill="1" applyBorder="1" applyAlignment="1">
      <x:alignment wrapText="1"/>
    </x:xf>
    <x:xf numFmtId="0" fontId="5" fillId="4" borderId="6" xfId="0" applyNumberFormat="1" applyFont="1" applyFill="1" applyBorder="1" applyAlignment="1">
      <x:alignment horizontal="right" wrapText="1"/>
    </x:xf>
    <x:xf numFmtId="0" fontId="5" fillId="4" borderId="7" xfId="0" applyNumberFormat="1" applyFont="1" applyFill="1" applyBorder="1" applyAlignment="1">
      <x:alignment horizontal="right" wrapText="1"/>
    </x:xf>
    <x:xf numFmtId="0" fontId="5" fillId="4" borderId="8" xfId="0" applyNumberFormat="1" applyFont="1" applyFill="1" applyBorder="1" applyAlignment="1">
      <x:alignment horizontal="right" wrapText="1"/>
    </x:xf>
    <x:xf numFmtId="0" fontId="5" fillId="4" borderId="9" xfId="0" applyNumberFormat="1" applyFont="1" applyFill="1" applyBorder="1" applyAlignment="1">
      <x:alignment horizontal="right" wrapText="1"/>
    </x:xf>
    <x:xf numFmtId="0" fontId="5" fillId="4" borderId="0" xfId="0" applyNumberFormat="1" applyFont="1" applyFill="1" applyBorder="1" applyAlignment="1">
      <x:alignment horizontal="right" wrapText="1"/>
    </x:xf>
    <x:xf numFmtId="0" fontId="5" fillId="4" borderId="10" xfId="0" applyNumberFormat="1" applyFont="1" applyFill="1" applyBorder="1" applyAlignment="1">
      <x:alignment horizontal="right" wrapText="1"/>
    </x:xf>
    <x:xf numFmtId="0" fontId="5" fillId="4" borderId="11" xfId="0" applyNumberFormat="1" applyFont="1" applyFill="1" applyBorder="1" applyAlignment="1">
      <x:alignment horizontal="right" wrapText="1"/>
    </x:xf>
    <x:xf numFmtId="0" fontId="5" fillId="4" borderId="12" xfId="0" applyNumberFormat="1" applyFont="1" applyFill="1" applyBorder="1" applyAlignment="1">
      <x:alignment horizontal="right" wrapText="1"/>
    </x:xf>
    <x:xf numFmtId="0" fontId="5" fillId="4" borderId="13" xfId="0" applyNumberFormat="1" applyFont="1" applyFill="1" applyBorder="1" applyAlignment="1">
      <x:alignment horizontal="right" wrapText="1"/>
    </x:xf>
    <x:xf numFmtId="0" fontId="5" fillId="4" borderId="6" xfId="0" applyNumberFormat="1" applyFont="1" applyFill="1" applyBorder="1" applyAlignment="1">
      <x:alignment horizontal="right" vertical="center" wrapText="1"/>
    </x:xf>
    <x:xf numFmtId="0" fontId="5" fillId="4" borderId="7" xfId="0" applyNumberFormat="1" applyFont="1" applyFill="1" applyBorder="1" applyAlignment="1">
      <x:alignment horizontal="right" vertical="center" wrapText="1"/>
    </x:xf>
    <x:xf numFmtId="0" fontId="5" fillId="4" borderId="8" xfId="0" applyNumberFormat="1" applyFont="1" applyFill="1" applyBorder="1" applyAlignment="1">
      <x:alignment horizontal="right" vertical="center" wrapText="1"/>
    </x:xf>
    <x:xf numFmtId="0" fontId="5" fillId="4" borderId="9" xfId="0" applyNumberFormat="1" applyFont="1" applyFill="1" applyBorder="1" applyAlignment="1">
      <x:alignment horizontal="right" vertical="center" wrapText="1"/>
    </x:xf>
    <x:xf numFmtId="0" fontId="5" fillId="4" borderId="0" xfId="0" applyNumberFormat="1" applyFont="1" applyFill="1" applyBorder="1" applyAlignment="1">
      <x:alignment horizontal="right" vertical="center" wrapText="1"/>
    </x:xf>
    <x:xf numFmtId="0" fontId="5" fillId="4" borderId="10" xfId="0" applyNumberFormat="1" applyFont="1" applyFill="1" applyBorder="1" applyAlignment="1">
      <x:alignment horizontal="right" vertical="center" wrapText="1"/>
    </x:xf>
    <x:xf numFmtId="0" fontId="5" fillId="4" borderId="11" xfId="0" applyNumberFormat="1" applyFont="1" applyFill="1" applyBorder="1" applyAlignment="1">
      <x:alignment horizontal="right" vertical="center" wrapText="1"/>
    </x:xf>
    <x:xf numFmtId="0" fontId="5" fillId="4" borderId="12" xfId="0" applyNumberFormat="1" applyFont="1" applyFill="1" applyBorder="1" applyAlignment="1">
      <x:alignment horizontal="right" vertical="center" wrapText="1"/>
    </x:xf>
    <x:xf numFmtId="0" fontId="5" fillId="4" borderId="13" xfId="0" applyNumberFormat="1" applyFont="1" applyFill="1" applyBorder="1" applyAlignment="1">
      <x:alignment horizontal="right" vertical="center" wrapText="1"/>
    </x:xf>
    <x:xf numFmtId="0" fontId="1" fillId="5" borderId="0" xfId="0" applyNumberFormat="1" applyFont="1" applyFill="1" applyBorder="1"/>
    <x:xf numFmtId="0" fontId="1" fillId="5" borderId="0" xfId="0" applyNumberFormat="1" applyFont="1" applyFill="1" applyBorder="1" applyAlignment="1">
      <x:alignment horizontal="right"/>
    </x:xf>
    <x:xf numFmtId="0" fontId="1" fillId="5" borderId="0" xfId="0" applyNumberFormat="1" applyFont="1" applyFill="1" applyBorder="1" applyAlignment="1">
      <x:alignment horizontal="right" vertical="center"/>
    </x:xf>
    <x:xf numFmtId="0" fontId="1" fillId="5" borderId="3" xfId="0" applyNumberFormat="1" applyFont="1" applyFill="1" applyBorder="1" applyAlignment="1">
      <x:alignment horizontal="right" vertical="center"/>
    </x:xf>
    <x:xf numFmtId="0" fontId="1" fillId="5" borderId="4" xfId="0" applyNumberFormat="1" applyFont="1" applyFill="1" applyBorder="1" applyAlignment="1">
      <x:alignment horizontal="right" vertical="center"/>
    </x:xf>
    <x:xf numFmtId="200" fontId="1" fillId="5" borderId="3" xfId="0" applyNumberFormat="1" applyFont="1" applyFill="1" applyBorder="1" applyAlignment="1">
      <x:alignment horizontal="right" vertical="center"/>
    </x:xf>
    <x:xf numFmtId="200" fontId="1" fillId="5" borderId="4" xfId="0" applyNumberFormat="1" applyFont="1" applyFill="1" applyBorder="1" applyAlignment="1">
      <x:alignment horizontal="right" vertical="center"/>
    </x:xf>
    <x:xf numFmtId="201" fontId="1" fillId="5" borderId="3" xfId="0" applyNumberFormat="1" applyFont="1" applyFill="1" applyBorder="1" applyAlignment="1">
      <x:alignment horizontal="right" vertical="center"/>
    </x:xf>
    <x:xf numFmtId="201" fontId="1" fillId="5" borderId="4" xfId="0" applyNumberFormat="1" applyFont="1" applyFill="1" applyBorder="1" applyAlignment="1">
      <x:alignment horizontal="right" vertical="center"/>
    </x:xf>
    <x:xf numFmtId="202" fontId="1" fillId="5" borderId="3" xfId="0" applyNumberFormat="1" applyFont="1" applyFill="1" applyBorder="1" applyAlignment="1">
      <x:alignment horizontal="right" vertical="center"/>
    </x:xf>
    <x:xf numFmtId="202" fontId="1" fillId="5" borderId="4" xfId="0" applyNumberFormat="1" applyFont="1" applyFill="1" applyBorder="1" applyAlignment="1">
      <x:alignment horizontal="right" vertical="center"/>
    </x:xf>
    <x:xf numFmtId="203" fontId="1" fillId="5" borderId="3" xfId="0" applyNumberFormat="1" applyFont="1" applyFill="1" applyBorder="1" applyAlignment="1">
      <x:alignment horizontal="right" vertical="center"/>
    </x:xf>
    <x:xf numFmtId="203" fontId="1" fillId="5" borderId="4" xfId="0" applyNumberFormat="1" applyFont="1" applyFill="1" applyBorder="1" applyAlignment="1">
      <x:alignment horizontal="right" vertical="center"/>
    </x:xf>
    <x:xf numFmtId="0" fontId="1" fillId="6" borderId="0" xfId="0" applyNumberFormat="1" applyFont="1" applyFill="1" applyBorder="1"/>
    <x:xf numFmtId="0" fontId="4" fillId="6" borderId="0" xfId="0" applyNumberFormat="1" applyFont="1" applyFill="1" applyBorder="1"/>
    <x:xf numFmtId="0" fontId="4" fillId="6" borderId="14" xfId="0" applyNumberFormat="1" applyFont="1" applyFill="1" applyBorder="1"/>
    <x:xf numFmtId="0" fontId="4" fillId="6" borderId="15" xfId="0" applyNumberFormat="1" applyFont="1" applyFill="1" applyBorder="1"/>
    <x:xf numFmtId="0" fontId="4" fillId="6" borderId="16" xfId="0" applyNumberFormat="1" applyFont="1" applyFill="1" applyBorder="1"/>
    <x:xf numFmtId="0" fontId="4" fillId="6" borderId="14" xfId="0" applyNumberFormat="1" applyFont="1" applyFill="1" applyBorder="1" applyAlignment="1">
      <x:alignment horizontal="center"/>
    </x:xf>
    <x:xf numFmtId="0" fontId="4" fillId="6" borderId="15" xfId="0" applyNumberFormat="1" applyFont="1" applyFill="1" applyBorder="1" applyAlignment="1">
      <x:alignment horizontal="center"/>
    </x:xf>
    <x:xf numFmtId="0" fontId="4" fillId="6" borderId="16" xfId="0" applyNumberFormat="1" applyFont="1" applyFill="1" applyBorder="1" applyAlignment="1">
      <x:alignment horizontal="center"/>
    </x:xf>
    <x:xf numFmtId="0" fontId="4" fillId="6" borderId="14" xfId="0" applyNumberFormat="1" applyFont="1" applyFill="1" applyBorder="1" applyAlignment="1">
      <x:alignment horizontal="center" vertical="center"/>
    </x:xf>
    <x:xf numFmtId="0" fontId="4" fillId="6" borderId="15" xfId="0" applyNumberFormat="1" applyFont="1" applyFill="1" applyBorder="1" applyAlignment="1">
      <x:alignment horizontal="center" vertical="center"/>
    </x:xf>
    <x:xf numFmtId="0" fontId="4" fillId="6" borderId="16" xfId="0" applyNumberFormat="1" applyFont="1" applyFill="1" applyBorder="1" applyAlignment="1">
      <x:alignment horizontal="center" vertical="center"/>
    </x:xf>
    <x:xf numFmtId="0" fontId="6" fillId="5" borderId="0" xfId="0" applyNumberFormat="1" applyFont="1" applyFill="1" applyBorder="1"/>
    <x:xf numFmtId="0" fontId="6" fillId="5" borderId="17" xfId="0" applyNumberFormat="1" applyFont="1" applyFill="1" applyBorder="1"/>
    <x:xf numFmtId="0" fontId="6" fillId="5" borderId="18" xfId="0" applyNumberFormat="1" applyFont="1" applyFill="1" applyBorder="1"/>
    <x:xf numFmtId="0" fontId="6" fillId="5" borderId="19" xfId="0" applyNumberFormat="1" applyFont="1" applyFill="1" applyBorder="1"/>
    <x:xf numFmtId="0" fontId="6" fillId="5" borderId="20" xfId="0" applyNumberFormat="1" applyFont="1" applyFill="1" applyBorder="1"/>
    <x:xf numFmtId="0" fontId="6" fillId="5" borderId="21" xfId="0" applyNumberFormat="1" applyFont="1" applyFill="1" applyBorder="1"/>
    <x:xf numFmtId="0" fontId="6" fillId="5" borderId="22" xfId="0" applyNumberFormat="1" applyFont="1" applyFill="1" applyBorder="1"/>
    <x:xf numFmtId="0" fontId="6" fillId="5" borderId="3" xfId="0" applyNumberFormat="1" applyFont="1" applyFill="1" applyBorder="1"/>
    <x:xf numFmtId="0" fontId="6" fillId="5" borderId="23" xfId="0" applyNumberFormat="1" applyFont="1" applyFill="1" applyBorder="1"/>
    <x:xf numFmtId="0" fontId="6" fillId="5" borderId="17" xfId="0" applyNumberFormat="1" applyFont="1" applyFill="1" applyBorder="1" applyAlignment="1">
      <x:alignment horizontal="center"/>
    </x:xf>
    <x:xf numFmtId="0" fontId="6" fillId="5" borderId="18" xfId="0" applyNumberFormat="1" applyFont="1" applyFill="1" applyBorder="1" applyAlignment="1">
      <x:alignment horizontal="center"/>
    </x:xf>
    <x:xf numFmtId="0" fontId="6" fillId="5" borderId="19" xfId="0" applyNumberFormat="1" applyFont="1" applyFill="1" applyBorder="1" applyAlignment="1">
      <x:alignment horizontal="center"/>
    </x:xf>
    <x:xf numFmtId="0" fontId="6" fillId="5" borderId="20" xfId="0" applyNumberFormat="1" applyFont="1" applyFill="1" applyBorder="1" applyAlignment="1">
      <x:alignment horizontal="center"/>
    </x:xf>
    <x:xf numFmtId="0" fontId="6" fillId="5" borderId="0" xfId="0" applyNumberFormat="1" applyFont="1" applyFill="1" applyBorder="1" applyAlignment="1">
      <x:alignment horizontal="center"/>
    </x:xf>
    <x:xf numFmtId="0" fontId="6" fillId="5" borderId="21" xfId="0" applyNumberFormat="1" applyFont="1" applyFill="1" applyBorder="1" applyAlignment="1">
      <x:alignment horizontal="center"/>
    </x:xf>
    <x:xf numFmtId="0" fontId="6" fillId="5" borderId="22" xfId="0" applyNumberFormat="1" applyFont="1" applyFill="1" applyBorder="1" applyAlignment="1">
      <x:alignment horizontal="center"/>
    </x:xf>
    <x:xf numFmtId="0" fontId="6" fillId="5" borderId="3" xfId="0" applyNumberFormat="1" applyFont="1" applyFill="1" applyBorder="1" applyAlignment="1">
      <x:alignment horizontal="center"/>
    </x:xf>
    <x:xf numFmtId="0" fontId="6" fillId="5" borderId="23" xfId="0" applyNumberFormat="1" applyFont="1" applyFill="1" applyBorder="1" applyAlignment="1">
      <x:alignment horizontal="center"/>
    </x:xf>
    <x:xf numFmtId="0" fontId="6" fillId="5" borderId="17" xfId="0" applyNumberFormat="1" applyFont="1" applyFill="1" applyBorder="1" applyAlignment="1">
      <x:alignment horizontal="center" vertical="center"/>
    </x:xf>
    <x:xf numFmtId="0" fontId="6" fillId="5" borderId="18" xfId="0" applyNumberFormat="1" applyFont="1" applyFill="1" applyBorder="1" applyAlignment="1">
      <x:alignment horizontal="center" vertical="center"/>
    </x:xf>
    <x:xf numFmtId="0" fontId="6" fillId="5" borderId="19" xfId="0" applyNumberFormat="1" applyFont="1" applyFill="1" applyBorder="1" applyAlignment="1">
      <x:alignment horizontal="center" vertical="center"/>
    </x:xf>
    <x:xf numFmtId="0" fontId="6" fillId="5" borderId="20" xfId="0" applyNumberFormat="1" applyFont="1" applyFill="1" applyBorder="1" applyAlignment="1">
      <x:alignment horizontal="center" vertical="center"/>
    </x:xf>
    <x:xf numFmtId="0" fontId="6" fillId="5" borderId="0" xfId="0" applyNumberFormat="1" applyFont="1" applyFill="1" applyBorder="1" applyAlignment="1">
      <x:alignment horizontal="center" vertical="center"/>
    </x:xf>
    <x:xf numFmtId="0" fontId="6" fillId="5" borderId="21" xfId="0" applyNumberFormat="1" applyFont="1" applyFill="1" applyBorder="1" applyAlignment="1">
      <x:alignment horizontal="center" vertical="center"/>
    </x:xf>
    <x:xf numFmtId="0" fontId="6" fillId="5" borderId="22" xfId="0" applyNumberFormat="1" applyFont="1" applyFill="1" applyBorder="1" applyAlignment="1">
      <x:alignment horizontal="center" vertical="center"/>
    </x:xf>
    <x:xf numFmtId="0" fontId="6" fillId="5" borderId="3" xfId="0" applyNumberFormat="1" applyFont="1" applyFill="1" applyBorder="1" applyAlignment="1">
      <x:alignment horizontal="center" vertical="center"/>
    </x:xf>
    <x:xf numFmtId="0" fontId="6" fillId="5" borderId="23" xfId="0" applyNumberFormat="1" applyFont="1" applyFill="1" applyBorder="1" applyAlignment="1">
      <x:alignment horizontal="center" vertical="center"/>
    </x:xf>
    <x:xf numFmtId="204" fontId="6" fillId="5" borderId="17" xfId="0" applyNumberFormat="1" applyFont="1" applyFill="1" applyBorder="1" applyAlignment="1">
      <x:alignment horizontal="center" vertical="center"/>
    </x:xf>
    <x:xf numFmtId="204" fontId="6" fillId="5" borderId="18" xfId="0" applyNumberFormat="1" applyFont="1" applyFill="1" applyBorder="1" applyAlignment="1">
      <x:alignment horizontal="center" vertical="center"/>
    </x:xf>
    <x:xf numFmtId="204" fontId="6" fillId="5" borderId="19" xfId="0" applyNumberFormat="1" applyFont="1" applyFill="1" applyBorder="1" applyAlignment="1">
      <x:alignment horizontal="center" vertical="center"/>
    </x:xf>
    <x:xf numFmtId="204" fontId="6" fillId="5" borderId="20" xfId="0" applyNumberFormat="1" applyFont="1" applyFill="1" applyBorder="1" applyAlignment="1">
      <x:alignment horizontal="center" vertical="center"/>
    </x:xf>
    <x:xf numFmtId="204" fontId="6" fillId="5" borderId="0" xfId="0" applyNumberFormat="1" applyFont="1" applyFill="1" applyBorder="1" applyAlignment="1">
      <x:alignment horizontal="center" vertical="center"/>
    </x:xf>
    <x:xf numFmtId="204" fontId="6" fillId="5" borderId="21" xfId="0" applyNumberFormat="1" applyFont="1" applyFill="1" applyBorder="1" applyAlignment="1">
      <x:alignment horizontal="center" vertical="center"/>
    </x:xf>
    <x:xf numFmtId="204" fontId="6" fillId="5" borderId="22" xfId="0" applyNumberFormat="1" applyFont="1" applyFill="1" applyBorder="1" applyAlignment="1">
      <x:alignment horizontal="center" vertical="center"/>
    </x:xf>
    <x:xf numFmtId="204" fontId="6" fillId="5" borderId="3" xfId="0" applyNumberFormat="1" applyFont="1" applyFill="1" applyBorder="1" applyAlignment="1">
      <x:alignment horizontal="center" vertical="center"/>
    </x:xf>
    <x:xf numFmtId="204" fontId="6" fillId="5" borderId="23" xfId="0" applyNumberFormat="1" applyFont="1" applyFill="1" applyBorder="1" applyAlignment="1">
      <x:alignment horizontal="center" vertical="center"/>
    </x:xf>
    <x:xf numFmtId="0" fontId="1" fillId="7" borderId="0" xfId="0" applyNumberFormat="1" applyFont="1" applyFill="1" applyBorder="1"/>
    <x:xf numFmtId="0" fontId="4" fillId="7" borderId="0" xfId="0" applyNumberFormat="1" applyFont="1" applyFill="1" applyBorder="1"/>
    <x:xf numFmtId="0" fontId="4" fillId="7" borderId="24" xfId="0" applyNumberFormat="1" applyFont="1" applyFill="1" applyBorder="1"/>
    <x:xf numFmtId="0" fontId="4" fillId="7" borderId="25" xfId="0" applyNumberFormat="1" applyFont="1" applyFill="1" applyBorder="1"/>
    <x:xf numFmtId="0" fontId="4" fillId="7" borderId="26" xfId="0" applyNumberFormat="1" applyFont="1" applyFill="1" applyBorder="1"/>
    <x:xf numFmtId="0" fontId="4" fillId="7" borderId="24" xfId="0" applyNumberFormat="1" applyFont="1" applyFill="1" applyBorder="1" applyAlignment="1">
      <x:alignment horizontal="center"/>
    </x:xf>
    <x:xf numFmtId="0" fontId="4" fillId="7" borderId="25" xfId="0" applyNumberFormat="1" applyFont="1" applyFill="1" applyBorder="1" applyAlignment="1">
      <x:alignment horizontal="center"/>
    </x:xf>
    <x:xf numFmtId="0" fontId="4" fillId="7" borderId="26" xfId="0" applyNumberFormat="1" applyFont="1" applyFill="1" applyBorder="1" applyAlignment="1">
      <x:alignment horizontal="center"/>
    </x:xf>
    <x:xf numFmtId="0" fontId="4" fillId="7" borderId="24" xfId="0" applyNumberFormat="1" applyFont="1" applyFill="1" applyBorder="1" applyAlignment="1">
      <x:alignment horizontal="center" vertical="center"/>
    </x:xf>
    <x:xf numFmtId="0" fontId="4" fillId="7" borderId="25" xfId="0" applyNumberFormat="1" applyFont="1" applyFill="1" applyBorder="1" applyAlignment="1">
      <x:alignment horizontal="center" vertical="center"/>
    </x:xf>
    <x:xf numFmtId="0" fontId="4" fillId="7" borderId="26" xfId="0" applyNumberFormat="1" applyFont="1" applyFill="1" applyBorder="1" applyAlignment="1">
      <x:alignment horizontal="center" vertical="center"/>
    </x:xf>
    <x:xf numFmtId="0" fontId="7" fillId="5" borderId="0" xfId="0" applyNumberFormat="1" applyFont="1" applyFill="1" applyBorder="1"/>
    <x:xf numFmtId="0" fontId="7" fillId="5" borderId="17" xfId="0" applyNumberFormat="1" applyFont="1" applyFill="1" applyBorder="1"/>
    <x:xf numFmtId="0" fontId="7" fillId="5" borderId="18" xfId="0" applyNumberFormat="1" applyFont="1" applyFill="1" applyBorder="1"/>
    <x:xf numFmtId="0" fontId="7" fillId="5" borderId="19" xfId="0" applyNumberFormat="1" applyFont="1" applyFill="1" applyBorder="1"/>
    <x:xf numFmtId="0" fontId="7" fillId="5" borderId="20" xfId="0" applyNumberFormat="1" applyFont="1" applyFill="1" applyBorder="1"/>
    <x:xf numFmtId="0" fontId="7" fillId="5" borderId="21" xfId="0" applyNumberFormat="1" applyFont="1" applyFill="1" applyBorder="1"/>
    <x:xf numFmtId="0" fontId="7" fillId="5" borderId="22" xfId="0" applyNumberFormat="1" applyFont="1" applyFill="1" applyBorder="1"/>
    <x:xf numFmtId="0" fontId="7" fillId="5" borderId="3" xfId="0" applyNumberFormat="1" applyFont="1" applyFill="1" applyBorder="1"/>
    <x:xf numFmtId="0" fontId="7" fillId="5" borderId="23" xfId="0" applyNumberFormat="1" applyFont="1" applyFill="1" applyBorder="1"/>
    <x:xf numFmtId="0" fontId="7" fillId="5" borderId="17" xfId="0" applyNumberFormat="1" applyFont="1" applyFill="1" applyBorder="1" applyAlignment="1">
      <x:alignment horizontal="center"/>
    </x:xf>
    <x:xf numFmtId="0" fontId="7" fillId="5" borderId="18" xfId="0" applyNumberFormat="1" applyFont="1" applyFill="1" applyBorder="1" applyAlignment="1">
      <x:alignment horizontal="center"/>
    </x:xf>
    <x:xf numFmtId="0" fontId="7" fillId="5" borderId="19" xfId="0" applyNumberFormat="1" applyFont="1" applyFill="1" applyBorder="1" applyAlignment="1">
      <x:alignment horizontal="center"/>
    </x:xf>
    <x:xf numFmtId="0" fontId="7" fillId="5" borderId="20" xfId="0" applyNumberFormat="1" applyFont="1" applyFill="1" applyBorder="1" applyAlignment="1">
      <x:alignment horizontal="center"/>
    </x:xf>
    <x:xf numFmtId="0" fontId="7" fillId="5" borderId="0" xfId="0" applyNumberFormat="1" applyFont="1" applyFill="1" applyBorder="1" applyAlignment="1">
      <x:alignment horizontal="center"/>
    </x:xf>
    <x:xf numFmtId="0" fontId="7" fillId="5" borderId="21" xfId="0" applyNumberFormat="1" applyFont="1" applyFill="1" applyBorder="1" applyAlignment="1">
      <x:alignment horizontal="center"/>
    </x:xf>
    <x:xf numFmtId="0" fontId="7" fillId="5" borderId="22" xfId="0" applyNumberFormat="1" applyFont="1" applyFill="1" applyBorder="1" applyAlignment="1">
      <x:alignment horizontal="center"/>
    </x:xf>
    <x:xf numFmtId="0" fontId="7" fillId="5" borderId="3" xfId="0" applyNumberFormat="1" applyFont="1" applyFill="1" applyBorder="1" applyAlignment="1">
      <x:alignment horizontal="center"/>
    </x:xf>
    <x:xf numFmtId="0" fontId="7" fillId="5" borderId="23" xfId="0" applyNumberFormat="1" applyFont="1" applyFill="1" applyBorder="1" applyAlignment="1">
      <x:alignment horizontal="center"/>
    </x:xf>
    <x:xf numFmtId="0" fontId="7" fillId="5" borderId="17" xfId="0" applyNumberFormat="1" applyFont="1" applyFill="1" applyBorder="1" applyAlignment="1">
      <x:alignment horizontal="center" vertical="center"/>
    </x:xf>
    <x:xf numFmtId="0" fontId="7" fillId="5" borderId="18" xfId="0" applyNumberFormat="1" applyFont="1" applyFill="1" applyBorder="1" applyAlignment="1">
      <x:alignment horizontal="center" vertical="center"/>
    </x:xf>
    <x:xf numFmtId="0" fontId="7" fillId="5" borderId="19" xfId="0" applyNumberFormat="1" applyFont="1" applyFill="1" applyBorder="1" applyAlignment="1">
      <x:alignment horizontal="center" vertical="center"/>
    </x:xf>
    <x:xf numFmtId="0" fontId="7" fillId="5" borderId="20" xfId="0" applyNumberFormat="1" applyFont="1" applyFill="1" applyBorder="1" applyAlignment="1">
      <x:alignment horizontal="center" vertical="center"/>
    </x:xf>
    <x:xf numFmtId="0" fontId="7" fillId="5" borderId="0" xfId="0" applyNumberFormat="1" applyFont="1" applyFill="1" applyBorder="1" applyAlignment="1">
      <x:alignment horizontal="center" vertical="center"/>
    </x:xf>
    <x:xf numFmtId="0" fontId="7" fillId="5" borderId="21" xfId="0" applyNumberFormat="1" applyFont="1" applyFill="1" applyBorder="1" applyAlignment="1">
      <x:alignment horizontal="center" vertical="center"/>
    </x:xf>
    <x:xf numFmtId="0" fontId="7" fillId="5" borderId="22" xfId="0" applyNumberFormat="1" applyFont="1" applyFill="1" applyBorder="1" applyAlignment="1">
      <x:alignment horizontal="center" vertical="center"/>
    </x:xf>
    <x:xf numFmtId="0" fontId="7" fillId="5" borderId="3" xfId="0" applyNumberFormat="1" applyFont="1" applyFill="1" applyBorder="1" applyAlignment="1">
      <x:alignment horizontal="center" vertical="center"/>
    </x:xf>
    <x:xf numFmtId="0" fontId="7" fillId="5" borderId="23" xfId="0" applyNumberFormat="1" applyFont="1" applyFill="1" applyBorder="1" applyAlignment="1">
      <x:alignment horizontal="center" vertical="center"/>
    </x:xf>
    <x:xf numFmtId="204" fontId="7" fillId="5" borderId="17" xfId="0" applyNumberFormat="1" applyFont="1" applyFill="1" applyBorder="1" applyAlignment="1">
      <x:alignment horizontal="center" vertical="center"/>
    </x:xf>
    <x:xf numFmtId="204" fontId="7" fillId="5" borderId="18" xfId="0" applyNumberFormat="1" applyFont="1" applyFill="1" applyBorder="1" applyAlignment="1">
      <x:alignment horizontal="center" vertical="center"/>
    </x:xf>
    <x:xf numFmtId="204" fontId="7" fillId="5" borderId="19" xfId="0" applyNumberFormat="1" applyFont="1" applyFill="1" applyBorder="1" applyAlignment="1">
      <x:alignment horizontal="center" vertical="center"/>
    </x:xf>
    <x:xf numFmtId="204" fontId="7" fillId="5" borderId="20" xfId="0" applyNumberFormat="1" applyFont="1" applyFill="1" applyBorder="1" applyAlignment="1">
      <x:alignment horizontal="center" vertical="center"/>
    </x:xf>
    <x:xf numFmtId="204" fontId="7" fillId="5" borderId="0" xfId="0" applyNumberFormat="1" applyFont="1" applyFill="1" applyBorder="1" applyAlignment="1">
      <x:alignment horizontal="center" vertical="center"/>
    </x:xf>
    <x:xf numFmtId="204" fontId="7" fillId="5" borderId="21" xfId="0" applyNumberFormat="1" applyFont="1" applyFill="1" applyBorder="1" applyAlignment="1">
      <x:alignment horizontal="center" vertical="center"/>
    </x:xf>
    <x:xf numFmtId="204" fontId="7" fillId="5" borderId="22" xfId="0" applyNumberFormat="1" applyFont="1" applyFill="1" applyBorder="1" applyAlignment="1">
      <x:alignment horizontal="center" vertical="center"/>
    </x:xf>
    <x:xf numFmtId="204" fontId="7" fillId="5" borderId="3" xfId="0" applyNumberFormat="1" applyFont="1" applyFill="1" applyBorder="1" applyAlignment="1">
      <x:alignment horizontal="center" vertical="center"/>
    </x:xf>
    <x:xf numFmtId="204" fontId="7" fillId="5" borderId="23" xfId="0" applyNumberFormat="1" applyFont="1" applyFill="1" applyBorder="1" applyAlignment="1">
      <x:alignment horizontal="center" vertical="center"/>
    </x:xf>
    <x:xf numFmtId="0" fontId="1" fillId="8" borderId="0" xfId="0" applyNumberFormat="1" applyFont="1" applyFill="1" applyBorder="1"/>
    <x:xf numFmtId="0" fontId="4" fillId="8" borderId="0" xfId="0" applyNumberFormat="1" applyFont="1" applyFill="1" applyBorder="1"/>
    <x:xf numFmtId="0" fontId="4" fillId="8" borderId="27" xfId="0" applyNumberFormat="1" applyFont="1" applyFill="1" applyBorder="1"/>
    <x:xf numFmtId="0" fontId="4" fillId="8" borderId="28" xfId="0" applyNumberFormat="1" applyFont="1" applyFill="1" applyBorder="1"/>
    <x:xf numFmtId="0" fontId="4" fillId="8" borderId="29" xfId="0" applyNumberFormat="1" applyFont="1" applyFill="1" applyBorder="1"/>
    <x:xf numFmtId="0" fontId="4" fillId="8" borderId="27" xfId="0" applyNumberFormat="1" applyFont="1" applyFill="1" applyBorder="1" applyAlignment="1">
      <x:alignment horizontal="center"/>
    </x:xf>
    <x:xf numFmtId="0" fontId="4" fillId="8" borderId="28" xfId="0" applyNumberFormat="1" applyFont="1" applyFill="1" applyBorder="1" applyAlignment="1">
      <x:alignment horizontal="center"/>
    </x:xf>
    <x:xf numFmtId="0" fontId="4" fillId="8" borderId="29" xfId="0" applyNumberFormat="1" applyFont="1" applyFill="1" applyBorder="1" applyAlignment="1">
      <x:alignment horizontal="center"/>
    </x:xf>
    <x:xf numFmtId="0" fontId="4" fillId="8" borderId="27" xfId="0" applyNumberFormat="1" applyFont="1" applyFill="1" applyBorder="1" applyAlignment="1">
      <x:alignment horizontal="center" vertical="center"/>
    </x:xf>
    <x:xf numFmtId="0" fontId="4" fillId="8" borderId="28" xfId="0" applyNumberFormat="1" applyFont="1" applyFill="1" applyBorder="1" applyAlignment="1">
      <x:alignment horizontal="center" vertical="center"/>
    </x:xf>
    <x:xf numFmtId="0" fontId="4" fillId="8" borderId="29" xfId="0" applyNumberFormat="1" applyFont="1" applyFill="1" applyBorder="1" applyAlignment="1">
      <x:alignment horizontal="center" vertical="center"/>
    </x:xf>
    <x:xf numFmtId="0" fontId="8" fillId="5" borderId="0" xfId="0" applyNumberFormat="1" applyFont="1" applyFill="1" applyBorder="1"/>
    <x:xf numFmtId="0" fontId="8" fillId="5" borderId="17" xfId="0" applyNumberFormat="1" applyFont="1" applyFill="1" applyBorder="1"/>
    <x:xf numFmtId="0" fontId="8" fillId="5" borderId="18" xfId="0" applyNumberFormat="1" applyFont="1" applyFill="1" applyBorder="1"/>
    <x:xf numFmtId="0" fontId="8" fillId="5" borderId="19" xfId="0" applyNumberFormat="1" applyFont="1" applyFill="1" applyBorder="1"/>
    <x:xf numFmtId="0" fontId="8" fillId="5" borderId="20" xfId="0" applyNumberFormat="1" applyFont="1" applyFill="1" applyBorder="1"/>
    <x:xf numFmtId="0" fontId="8" fillId="5" borderId="21" xfId="0" applyNumberFormat="1" applyFont="1" applyFill="1" applyBorder="1"/>
    <x:xf numFmtId="0" fontId="8" fillId="5" borderId="22" xfId="0" applyNumberFormat="1" applyFont="1" applyFill="1" applyBorder="1"/>
    <x:xf numFmtId="0" fontId="8" fillId="5" borderId="3" xfId="0" applyNumberFormat="1" applyFont="1" applyFill="1" applyBorder="1"/>
    <x:xf numFmtId="0" fontId="8" fillId="5" borderId="23" xfId="0" applyNumberFormat="1" applyFont="1" applyFill="1" applyBorder="1"/>
    <x:xf numFmtId="0" fontId="8" fillId="5" borderId="17" xfId="0" applyNumberFormat="1" applyFont="1" applyFill="1" applyBorder="1" applyAlignment="1">
      <x:alignment horizontal="center"/>
    </x:xf>
    <x:xf numFmtId="0" fontId="8" fillId="5" borderId="18" xfId="0" applyNumberFormat="1" applyFont="1" applyFill="1" applyBorder="1" applyAlignment="1">
      <x:alignment horizontal="center"/>
    </x:xf>
    <x:xf numFmtId="0" fontId="8" fillId="5" borderId="19" xfId="0" applyNumberFormat="1" applyFont="1" applyFill="1" applyBorder="1" applyAlignment="1">
      <x:alignment horizontal="center"/>
    </x:xf>
    <x:xf numFmtId="0" fontId="8" fillId="5" borderId="20" xfId="0" applyNumberFormat="1" applyFont="1" applyFill="1" applyBorder="1" applyAlignment="1">
      <x:alignment horizontal="center"/>
    </x:xf>
    <x:xf numFmtId="0" fontId="8" fillId="5" borderId="0" xfId="0" applyNumberFormat="1" applyFont="1" applyFill="1" applyBorder="1" applyAlignment="1">
      <x:alignment horizontal="center"/>
    </x:xf>
    <x:xf numFmtId="0" fontId="8" fillId="5" borderId="21" xfId="0" applyNumberFormat="1" applyFont="1" applyFill="1" applyBorder="1" applyAlignment="1">
      <x:alignment horizontal="center"/>
    </x:xf>
    <x:xf numFmtId="0" fontId="8" fillId="5" borderId="22" xfId="0" applyNumberFormat="1" applyFont="1" applyFill="1" applyBorder="1" applyAlignment="1">
      <x:alignment horizontal="center"/>
    </x:xf>
    <x:xf numFmtId="0" fontId="8" fillId="5" borderId="3" xfId="0" applyNumberFormat="1" applyFont="1" applyFill="1" applyBorder="1" applyAlignment="1">
      <x:alignment horizontal="center"/>
    </x:xf>
    <x:xf numFmtId="0" fontId="8" fillId="5" borderId="23" xfId="0" applyNumberFormat="1" applyFont="1" applyFill="1" applyBorder="1" applyAlignment="1">
      <x:alignment horizontal="center"/>
    </x:xf>
    <x:xf numFmtId="0" fontId="8" fillId="5" borderId="17" xfId="0" applyNumberFormat="1" applyFont="1" applyFill="1" applyBorder="1" applyAlignment="1">
      <x:alignment horizontal="center" vertical="center"/>
    </x:xf>
    <x:xf numFmtId="0" fontId="8" fillId="5" borderId="18" xfId="0" applyNumberFormat="1" applyFont="1" applyFill="1" applyBorder="1" applyAlignment="1">
      <x:alignment horizontal="center" vertical="center"/>
    </x:xf>
    <x:xf numFmtId="0" fontId="8" fillId="5" borderId="19" xfId="0" applyNumberFormat="1" applyFont="1" applyFill="1" applyBorder="1" applyAlignment="1">
      <x:alignment horizontal="center" vertical="center"/>
    </x:xf>
    <x:xf numFmtId="0" fontId="8" fillId="5" borderId="20" xfId="0" applyNumberFormat="1" applyFont="1" applyFill="1" applyBorder="1" applyAlignment="1">
      <x:alignment horizontal="center" vertical="center"/>
    </x:xf>
    <x:xf numFmtId="0" fontId="8" fillId="5" borderId="0" xfId="0" applyNumberFormat="1" applyFont="1" applyFill="1" applyBorder="1" applyAlignment="1">
      <x:alignment horizontal="center" vertical="center"/>
    </x:xf>
    <x:xf numFmtId="0" fontId="8" fillId="5" borderId="21" xfId="0" applyNumberFormat="1" applyFont="1" applyFill="1" applyBorder="1" applyAlignment="1">
      <x:alignment horizontal="center" vertical="center"/>
    </x:xf>
    <x:xf numFmtId="0" fontId="8" fillId="5" borderId="22" xfId="0" applyNumberFormat="1" applyFont="1" applyFill="1" applyBorder="1" applyAlignment="1">
      <x:alignment horizontal="center" vertical="center"/>
    </x:xf>
    <x:xf numFmtId="0" fontId="8" fillId="5" borderId="3" xfId="0" applyNumberFormat="1" applyFont="1" applyFill="1" applyBorder="1" applyAlignment="1">
      <x:alignment horizontal="center" vertical="center"/>
    </x:xf>
    <x:xf numFmtId="0" fontId="8" fillId="5" borderId="23" xfId="0" applyNumberFormat="1" applyFont="1" applyFill="1" applyBorder="1" applyAlignment="1">
      <x:alignment horizontal="center" vertical="center"/>
    </x:xf>
    <x:xf numFmtId="204" fontId="8" fillId="5" borderId="17" xfId="0" applyNumberFormat="1" applyFont="1" applyFill="1" applyBorder="1" applyAlignment="1">
      <x:alignment horizontal="center" vertical="center"/>
    </x:xf>
    <x:xf numFmtId="204" fontId="8" fillId="5" borderId="18" xfId="0" applyNumberFormat="1" applyFont="1" applyFill="1" applyBorder="1" applyAlignment="1">
      <x:alignment horizontal="center" vertical="center"/>
    </x:xf>
    <x:xf numFmtId="204" fontId="8" fillId="5" borderId="19" xfId="0" applyNumberFormat="1" applyFont="1" applyFill="1" applyBorder="1" applyAlignment="1">
      <x:alignment horizontal="center" vertical="center"/>
    </x:xf>
    <x:xf numFmtId="204" fontId="8" fillId="5" borderId="20" xfId="0" applyNumberFormat="1" applyFont="1" applyFill="1" applyBorder="1" applyAlignment="1">
      <x:alignment horizontal="center" vertical="center"/>
    </x:xf>
    <x:xf numFmtId="204" fontId="8" fillId="5" borderId="0" xfId="0" applyNumberFormat="1" applyFont="1" applyFill="1" applyBorder="1" applyAlignment="1">
      <x:alignment horizontal="center" vertical="center"/>
    </x:xf>
    <x:xf numFmtId="204" fontId="8" fillId="5" borderId="21" xfId="0" applyNumberFormat="1" applyFont="1" applyFill="1" applyBorder="1" applyAlignment="1">
      <x:alignment horizontal="center" vertical="center"/>
    </x:xf>
    <x:xf numFmtId="204" fontId="8" fillId="5" borderId="22" xfId="0" applyNumberFormat="1" applyFont="1" applyFill="1" applyBorder="1" applyAlignment="1">
      <x:alignment horizontal="center" vertical="center"/>
    </x:xf>
    <x:xf numFmtId="204" fontId="8" fillId="5" borderId="3" xfId="0" applyNumberFormat="1" applyFont="1" applyFill="1" applyBorder="1" applyAlignment="1">
      <x:alignment horizontal="center" vertical="center"/>
    </x:xf>
    <x:xf numFmtId="204" fontId="8" fillId="5" borderId="23" xfId="0" applyNumberFormat="1" applyFont="1" applyFill="1" applyBorder="1" applyAlignment="1">
      <x:alignment horizontal="center" vertical="center"/>
    </x:xf>
    <x:xf numFmtId="0" fontId="1" fillId="9" borderId="0" xfId="0" applyNumberFormat="1" applyFont="1" applyFill="1" applyBorder="1"/>
    <x:xf numFmtId="0" fontId="4" fillId="9" borderId="0" xfId="0" applyNumberFormat="1" applyFont="1" applyFill="1" applyBorder="1"/>
    <x:xf numFmtId="0" fontId="4" fillId="9" borderId="30" xfId="0" applyNumberFormat="1" applyFont="1" applyFill="1" applyBorder="1"/>
    <x:xf numFmtId="0" fontId="4" fillId="9" borderId="31" xfId="0" applyNumberFormat="1" applyFont="1" applyFill="1" applyBorder="1"/>
    <x:xf numFmtId="0" fontId="4" fillId="9" borderId="32" xfId="0" applyNumberFormat="1" applyFont="1" applyFill="1" applyBorder="1"/>
    <x:xf numFmtId="0" fontId="4" fillId="9" borderId="30" xfId="0" applyNumberFormat="1" applyFont="1" applyFill="1" applyBorder="1" applyAlignment="1">
      <x:alignment horizontal="center"/>
    </x:xf>
    <x:xf numFmtId="0" fontId="4" fillId="9" borderId="31" xfId="0" applyNumberFormat="1" applyFont="1" applyFill="1" applyBorder="1" applyAlignment="1">
      <x:alignment horizontal="center"/>
    </x:xf>
    <x:xf numFmtId="0" fontId="4" fillId="9" borderId="32" xfId="0" applyNumberFormat="1" applyFont="1" applyFill="1" applyBorder="1" applyAlignment="1">
      <x:alignment horizontal="center"/>
    </x:xf>
    <x:xf numFmtId="0" fontId="4" fillId="9" borderId="30" xfId="0" applyNumberFormat="1" applyFont="1" applyFill="1" applyBorder="1" applyAlignment="1">
      <x:alignment horizontal="center" vertical="center"/>
    </x:xf>
    <x:xf numFmtId="0" fontId="4" fillId="9" borderId="31" xfId="0" applyNumberFormat="1" applyFont="1" applyFill="1" applyBorder="1" applyAlignment="1">
      <x:alignment horizontal="center" vertical="center"/>
    </x:xf>
    <x:xf numFmtId="0" fontId="4" fillId="9" borderId="32" xfId="0" applyNumberFormat="1" applyFont="1" applyFill="1" applyBorder="1" applyAlignment="1">
      <x:alignment horizontal="center" vertical="center"/>
    </x:xf>
    <x:xf numFmtId="0" fontId="9" fillId="5" borderId="0" xfId="0" applyNumberFormat="1" applyFont="1" applyFill="1" applyBorder="1"/>
    <x:xf numFmtId="0" fontId="9" fillId="5" borderId="17" xfId="0" applyNumberFormat="1" applyFont="1" applyFill="1" applyBorder="1"/>
    <x:xf numFmtId="0" fontId="9" fillId="5" borderId="18" xfId="0" applyNumberFormat="1" applyFont="1" applyFill="1" applyBorder="1"/>
    <x:xf numFmtId="0" fontId="9" fillId="5" borderId="19" xfId="0" applyNumberFormat="1" applyFont="1" applyFill="1" applyBorder="1"/>
    <x:xf numFmtId="0" fontId="9" fillId="5" borderId="20" xfId="0" applyNumberFormat="1" applyFont="1" applyFill="1" applyBorder="1"/>
    <x:xf numFmtId="0" fontId="9" fillId="5" borderId="21" xfId="0" applyNumberFormat="1" applyFont="1" applyFill="1" applyBorder="1"/>
    <x:xf numFmtId="0" fontId="9" fillId="5" borderId="22" xfId="0" applyNumberFormat="1" applyFont="1" applyFill="1" applyBorder="1"/>
    <x:xf numFmtId="0" fontId="9" fillId="5" borderId="3" xfId="0" applyNumberFormat="1" applyFont="1" applyFill="1" applyBorder="1"/>
    <x:xf numFmtId="0" fontId="9" fillId="5" borderId="23" xfId="0" applyNumberFormat="1" applyFont="1" applyFill="1" applyBorder="1"/>
    <x:xf numFmtId="0" fontId="9" fillId="5" borderId="17" xfId="0" applyNumberFormat="1" applyFont="1" applyFill="1" applyBorder="1" applyAlignment="1">
      <x:alignment horizontal="center"/>
    </x:xf>
    <x:xf numFmtId="0" fontId="9" fillId="5" borderId="18" xfId="0" applyNumberFormat="1" applyFont="1" applyFill="1" applyBorder="1" applyAlignment="1">
      <x:alignment horizontal="center"/>
    </x:xf>
    <x:xf numFmtId="0" fontId="9" fillId="5" borderId="19" xfId="0" applyNumberFormat="1" applyFont="1" applyFill="1" applyBorder="1" applyAlignment="1">
      <x:alignment horizontal="center"/>
    </x:xf>
    <x:xf numFmtId="0" fontId="9" fillId="5" borderId="20" xfId="0" applyNumberFormat="1" applyFont="1" applyFill="1" applyBorder="1" applyAlignment="1">
      <x:alignment horizontal="center"/>
    </x:xf>
    <x:xf numFmtId="0" fontId="9" fillId="5" borderId="0" xfId="0" applyNumberFormat="1" applyFont="1" applyFill="1" applyBorder="1" applyAlignment="1">
      <x:alignment horizontal="center"/>
    </x:xf>
    <x:xf numFmtId="0" fontId="9" fillId="5" borderId="21" xfId="0" applyNumberFormat="1" applyFont="1" applyFill="1" applyBorder="1" applyAlignment="1">
      <x:alignment horizontal="center"/>
    </x:xf>
    <x:xf numFmtId="0" fontId="9" fillId="5" borderId="22" xfId="0" applyNumberFormat="1" applyFont="1" applyFill="1" applyBorder="1" applyAlignment="1">
      <x:alignment horizontal="center"/>
    </x:xf>
    <x:xf numFmtId="0" fontId="9" fillId="5" borderId="3" xfId="0" applyNumberFormat="1" applyFont="1" applyFill="1" applyBorder="1" applyAlignment="1">
      <x:alignment horizontal="center"/>
    </x:xf>
    <x:xf numFmtId="0" fontId="9" fillId="5" borderId="23" xfId="0" applyNumberFormat="1" applyFont="1" applyFill="1" applyBorder="1" applyAlignment="1">
      <x:alignment horizontal="center"/>
    </x:xf>
    <x:xf numFmtId="0" fontId="9" fillId="5" borderId="17" xfId="0" applyNumberFormat="1" applyFont="1" applyFill="1" applyBorder="1" applyAlignment="1">
      <x:alignment horizontal="center" vertical="center"/>
    </x:xf>
    <x:xf numFmtId="0" fontId="9" fillId="5" borderId="18" xfId="0" applyNumberFormat="1" applyFont="1" applyFill="1" applyBorder="1" applyAlignment="1">
      <x:alignment horizontal="center" vertical="center"/>
    </x:xf>
    <x:xf numFmtId="0" fontId="9" fillId="5" borderId="19" xfId="0" applyNumberFormat="1" applyFont="1" applyFill="1" applyBorder="1" applyAlignment="1">
      <x:alignment horizontal="center" vertical="center"/>
    </x:xf>
    <x:xf numFmtId="0" fontId="9" fillId="5" borderId="20" xfId="0" applyNumberFormat="1" applyFont="1" applyFill="1" applyBorder="1" applyAlignment="1">
      <x:alignment horizontal="center" vertical="center"/>
    </x:xf>
    <x:xf numFmtId="0" fontId="9" fillId="5" borderId="0" xfId="0" applyNumberFormat="1" applyFont="1" applyFill="1" applyBorder="1" applyAlignment="1">
      <x:alignment horizontal="center" vertical="center"/>
    </x:xf>
    <x:xf numFmtId="0" fontId="9" fillId="5" borderId="21" xfId="0" applyNumberFormat="1" applyFont="1" applyFill="1" applyBorder="1" applyAlignment="1">
      <x:alignment horizontal="center" vertical="center"/>
    </x:xf>
    <x:xf numFmtId="0" fontId="9" fillId="5" borderId="22" xfId="0" applyNumberFormat="1" applyFont="1" applyFill="1" applyBorder="1" applyAlignment="1">
      <x:alignment horizontal="center" vertical="center"/>
    </x:xf>
    <x:xf numFmtId="0" fontId="9" fillId="5" borderId="3" xfId="0" applyNumberFormat="1" applyFont="1" applyFill="1" applyBorder="1" applyAlignment="1">
      <x:alignment horizontal="center" vertical="center"/>
    </x:xf>
    <x:xf numFmtId="0" fontId="9" fillId="5" borderId="23" xfId="0" applyNumberFormat="1" applyFont="1" applyFill="1" applyBorder="1" applyAlignment="1">
      <x:alignment horizontal="center" vertical="center"/>
    </x:xf>
    <x:xf numFmtId="204" fontId="9" fillId="5" borderId="17" xfId="0" applyNumberFormat="1" applyFont="1" applyFill="1" applyBorder="1" applyAlignment="1">
      <x:alignment horizontal="center" vertical="center"/>
    </x:xf>
    <x:xf numFmtId="204" fontId="9" fillId="5" borderId="18" xfId="0" applyNumberFormat="1" applyFont="1" applyFill="1" applyBorder="1" applyAlignment="1">
      <x:alignment horizontal="center" vertical="center"/>
    </x:xf>
    <x:xf numFmtId="204" fontId="9" fillId="5" borderId="19" xfId="0" applyNumberFormat="1" applyFont="1" applyFill="1" applyBorder="1" applyAlignment="1">
      <x:alignment horizontal="center" vertical="center"/>
    </x:xf>
    <x:xf numFmtId="204" fontId="9" fillId="5" borderId="20" xfId="0" applyNumberFormat="1" applyFont="1" applyFill="1" applyBorder="1" applyAlignment="1">
      <x:alignment horizontal="center" vertical="center"/>
    </x:xf>
    <x:xf numFmtId="204" fontId="9" fillId="5" borderId="0" xfId="0" applyNumberFormat="1" applyFont="1" applyFill="1" applyBorder="1" applyAlignment="1">
      <x:alignment horizontal="center" vertical="center"/>
    </x:xf>
    <x:xf numFmtId="204" fontId="9" fillId="5" borderId="21" xfId="0" applyNumberFormat="1" applyFont="1" applyFill="1" applyBorder="1" applyAlignment="1">
      <x:alignment horizontal="center" vertical="center"/>
    </x:xf>
    <x:xf numFmtId="204" fontId="9" fillId="5" borderId="22" xfId="0" applyNumberFormat="1" applyFont="1" applyFill="1" applyBorder="1" applyAlignment="1">
      <x:alignment horizontal="center" vertical="center"/>
    </x:xf>
    <x:xf numFmtId="204" fontId="9" fillId="5" borderId="3" xfId="0" applyNumberFormat="1" applyFont="1" applyFill="1" applyBorder="1" applyAlignment="1">
      <x:alignment horizontal="center" vertical="center"/>
    </x:xf>
    <x:xf numFmtId="204" fontId="9" fillId="5" borderId="23" xfId="0" applyNumberFormat="1" applyFont="1" applyFill="1" applyBorder="1" applyAlignment="1">
      <x:alignment horizontal="center" vertical="center"/>
    </x:xf>
    <x:xf numFmtId="0" fontId="1" fillId="10" borderId="0" xfId="0" applyNumberFormat="1" applyFont="1" applyFill="1" applyBorder="1"/>
    <x:xf numFmtId="0" fontId="4" fillId="10" borderId="0" xfId="0" applyNumberFormat="1" applyFont="1" applyFill="1" applyBorder="1"/>
    <x:xf numFmtId="0" fontId="4" fillId="10" borderId="33" xfId="0" applyNumberFormat="1" applyFont="1" applyFill="1" applyBorder="1"/>
    <x:xf numFmtId="0" fontId="4" fillId="10" borderId="34" xfId="0" applyNumberFormat="1" applyFont="1" applyFill="1" applyBorder="1"/>
    <x:xf numFmtId="0" fontId="4" fillId="10" borderId="35" xfId="0" applyNumberFormat="1" applyFont="1" applyFill="1" applyBorder="1"/>
    <x:xf numFmtId="0" fontId="4" fillId="10" borderId="33" xfId="0" applyNumberFormat="1" applyFont="1" applyFill="1" applyBorder="1" applyAlignment="1">
      <x:alignment horizontal="center"/>
    </x:xf>
    <x:xf numFmtId="0" fontId="4" fillId="10" borderId="34" xfId="0" applyNumberFormat="1" applyFont="1" applyFill="1" applyBorder="1" applyAlignment="1">
      <x:alignment horizontal="center"/>
    </x:xf>
    <x:xf numFmtId="0" fontId="4" fillId="10" borderId="35" xfId="0" applyNumberFormat="1" applyFont="1" applyFill="1" applyBorder="1" applyAlignment="1">
      <x:alignment horizontal="center"/>
    </x:xf>
    <x:xf numFmtId="0" fontId="4" fillId="10" borderId="33" xfId="0" applyNumberFormat="1" applyFont="1" applyFill="1" applyBorder="1" applyAlignment="1">
      <x:alignment horizontal="center" vertical="center"/>
    </x:xf>
    <x:xf numFmtId="0" fontId="4" fillId="10" borderId="34" xfId="0" applyNumberFormat="1" applyFont="1" applyFill="1" applyBorder="1" applyAlignment="1">
      <x:alignment horizontal="center" vertical="center"/>
    </x:xf>
    <x:xf numFmtId="0" fontId="4" fillId="10" borderId="35" xfId="0" applyNumberFormat="1" applyFont="1" applyFill="1" applyBorder="1" applyAlignment="1">
      <x:alignment horizontal="center" vertical="center"/>
    </x:xf>
    <x:xf numFmtId="0" fontId="10" fillId="5" borderId="0" xfId="0" applyNumberFormat="1" applyFont="1" applyFill="1" applyBorder="1"/>
    <x:xf numFmtId="0" fontId="10" fillId="5" borderId="17" xfId="0" applyNumberFormat="1" applyFont="1" applyFill="1" applyBorder="1"/>
    <x:xf numFmtId="0" fontId="10" fillId="5" borderId="18" xfId="0" applyNumberFormat="1" applyFont="1" applyFill="1" applyBorder="1"/>
    <x:xf numFmtId="0" fontId="10" fillId="5" borderId="19" xfId="0" applyNumberFormat="1" applyFont="1" applyFill="1" applyBorder="1"/>
    <x:xf numFmtId="0" fontId="10" fillId="5" borderId="20" xfId="0" applyNumberFormat="1" applyFont="1" applyFill="1" applyBorder="1"/>
    <x:xf numFmtId="0" fontId="10" fillId="5" borderId="21" xfId="0" applyNumberFormat="1" applyFont="1" applyFill="1" applyBorder="1"/>
    <x:xf numFmtId="0" fontId="10" fillId="5" borderId="22" xfId="0" applyNumberFormat="1" applyFont="1" applyFill="1" applyBorder="1"/>
    <x:xf numFmtId="0" fontId="10" fillId="5" borderId="3" xfId="0" applyNumberFormat="1" applyFont="1" applyFill="1" applyBorder="1"/>
    <x:xf numFmtId="0" fontId="10" fillId="5" borderId="23" xfId="0" applyNumberFormat="1" applyFont="1" applyFill="1" applyBorder="1"/>
    <x:xf numFmtId="0" fontId="10" fillId="5" borderId="17" xfId="0" applyNumberFormat="1" applyFont="1" applyFill="1" applyBorder="1" applyAlignment="1">
      <x:alignment horizontal="center"/>
    </x:xf>
    <x:xf numFmtId="0" fontId="10" fillId="5" borderId="18" xfId="0" applyNumberFormat="1" applyFont="1" applyFill="1" applyBorder="1" applyAlignment="1">
      <x:alignment horizontal="center"/>
    </x:xf>
    <x:xf numFmtId="0" fontId="10" fillId="5" borderId="19" xfId="0" applyNumberFormat="1" applyFont="1" applyFill="1" applyBorder="1" applyAlignment="1">
      <x:alignment horizontal="center"/>
    </x:xf>
    <x:xf numFmtId="0" fontId="10" fillId="5" borderId="20" xfId="0" applyNumberFormat="1" applyFont="1" applyFill="1" applyBorder="1" applyAlignment="1">
      <x:alignment horizontal="center"/>
    </x:xf>
    <x:xf numFmtId="0" fontId="10" fillId="5" borderId="0" xfId="0" applyNumberFormat="1" applyFont="1" applyFill="1" applyBorder="1" applyAlignment="1">
      <x:alignment horizontal="center"/>
    </x:xf>
    <x:xf numFmtId="0" fontId="10" fillId="5" borderId="21" xfId="0" applyNumberFormat="1" applyFont="1" applyFill="1" applyBorder="1" applyAlignment="1">
      <x:alignment horizontal="center"/>
    </x:xf>
    <x:xf numFmtId="0" fontId="10" fillId="5" borderId="22" xfId="0" applyNumberFormat="1" applyFont="1" applyFill="1" applyBorder="1" applyAlignment="1">
      <x:alignment horizontal="center"/>
    </x:xf>
    <x:xf numFmtId="0" fontId="10" fillId="5" borderId="3" xfId="0" applyNumberFormat="1" applyFont="1" applyFill="1" applyBorder="1" applyAlignment="1">
      <x:alignment horizontal="center"/>
    </x:xf>
    <x:xf numFmtId="0" fontId="10" fillId="5" borderId="23" xfId="0" applyNumberFormat="1" applyFont="1" applyFill="1" applyBorder="1" applyAlignment="1">
      <x:alignment horizontal="center"/>
    </x:xf>
    <x:xf numFmtId="0" fontId="10" fillId="5" borderId="17" xfId="0" applyNumberFormat="1" applyFont="1" applyFill="1" applyBorder="1" applyAlignment="1">
      <x:alignment horizontal="center" vertical="center"/>
    </x:xf>
    <x:xf numFmtId="0" fontId="10" fillId="5" borderId="18" xfId="0" applyNumberFormat="1" applyFont="1" applyFill="1" applyBorder="1" applyAlignment="1">
      <x:alignment horizontal="center" vertical="center"/>
    </x:xf>
    <x:xf numFmtId="0" fontId="10" fillId="5" borderId="19" xfId="0" applyNumberFormat="1" applyFont="1" applyFill="1" applyBorder="1" applyAlignment="1">
      <x:alignment horizontal="center" vertical="center"/>
    </x:xf>
    <x:xf numFmtId="0" fontId="10" fillId="5" borderId="20" xfId="0" applyNumberFormat="1" applyFont="1" applyFill="1" applyBorder="1" applyAlignment="1">
      <x:alignment horizontal="center" vertical="center"/>
    </x:xf>
    <x:xf numFmtId="0" fontId="10" fillId="5" borderId="0" xfId="0" applyNumberFormat="1" applyFont="1" applyFill="1" applyBorder="1" applyAlignment="1">
      <x:alignment horizontal="center" vertical="center"/>
    </x:xf>
    <x:xf numFmtId="0" fontId="10" fillId="5" borderId="21" xfId="0" applyNumberFormat="1" applyFont="1" applyFill="1" applyBorder="1" applyAlignment="1">
      <x:alignment horizontal="center" vertical="center"/>
    </x:xf>
    <x:xf numFmtId="0" fontId="10" fillId="5" borderId="22" xfId="0" applyNumberFormat="1" applyFont="1" applyFill="1" applyBorder="1" applyAlignment="1">
      <x:alignment horizontal="center" vertical="center"/>
    </x:xf>
    <x:xf numFmtId="0" fontId="10" fillId="5" borderId="3" xfId="0" applyNumberFormat="1" applyFont="1" applyFill="1" applyBorder="1" applyAlignment="1">
      <x:alignment horizontal="center" vertical="center"/>
    </x:xf>
    <x:xf numFmtId="0" fontId="10" fillId="5" borderId="23" xfId="0" applyNumberFormat="1" applyFont="1" applyFill="1" applyBorder="1" applyAlignment="1">
      <x:alignment horizontal="center" vertical="center"/>
    </x:xf>
    <x:xf numFmtId="204" fontId="10" fillId="5" borderId="17" xfId="0" applyNumberFormat="1" applyFont="1" applyFill="1" applyBorder="1" applyAlignment="1">
      <x:alignment horizontal="center" vertical="center"/>
    </x:xf>
    <x:xf numFmtId="204" fontId="10" fillId="5" borderId="18" xfId="0" applyNumberFormat="1" applyFont="1" applyFill="1" applyBorder="1" applyAlignment="1">
      <x:alignment horizontal="center" vertical="center"/>
    </x:xf>
    <x:xf numFmtId="204" fontId="10" fillId="5" borderId="19" xfId="0" applyNumberFormat="1" applyFont="1" applyFill="1" applyBorder="1" applyAlignment="1">
      <x:alignment horizontal="center" vertical="center"/>
    </x:xf>
    <x:xf numFmtId="204" fontId="10" fillId="5" borderId="20" xfId="0" applyNumberFormat="1" applyFont="1" applyFill="1" applyBorder="1" applyAlignment="1">
      <x:alignment horizontal="center" vertical="center"/>
    </x:xf>
    <x:xf numFmtId="204" fontId="10" fillId="5" borderId="0" xfId="0" applyNumberFormat="1" applyFont="1" applyFill="1" applyBorder="1" applyAlignment="1">
      <x:alignment horizontal="center" vertical="center"/>
    </x:xf>
    <x:xf numFmtId="204" fontId="10" fillId="5" borderId="21" xfId="0" applyNumberFormat="1" applyFont="1" applyFill="1" applyBorder="1" applyAlignment="1">
      <x:alignment horizontal="center" vertical="center"/>
    </x:xf>
    <x:xf numFmtId="204" fontId="10" fillId="5" borderId="22" xfId="0" applyNumberFormat="1" applyFont="1" applyFill="1" applyBorder="1" applyAlignment="1">
      <x:alignment horizontal="center" vertical="center"/>
    </x:xf>
    <x:xf numFmtId="204" fontId="10" fillId="5" borderId="3" xfId="0" applyNumberFormat="1" applyFont="1" applyFill="1" applyBorder="1" applyAlignment="1">
      <x:alignment horizontal="center" vertical="center"/>
    </x:xf>
    <x:xf numFmtId="204" fontId="10" fillId="5" borderId="23" xfId="0" applyNumberFormat="1" applyFont="1" applyFill="1" applyBorder="1" applyAlignment="1">
      <x:alignment horizontal="center" vertical="center"/>
    </x:xf>
    <x:xf numFmtId="0" fontId="1" fillId="11" borderId="0" xfId="0" applyNumberFormat="1" applyFont="1" applyFill="1" applyBorder="1"/>
    <x:xf numFmtId="0" fontId="4" fillId="11" borderId="0" xfId="0" applyNumberFormat="1" applyFont="1" applyFill="1" applyBorder="1"/>
    <x:xf numFmtId="0" fontId="4" fillId="11" borderId="36" xfId="0" applyNumberFormat="1" applyFont="1" applyFill="1" applyBorder="1"/>
    <x:xf numFmtId="0" fontId="4" fillId="11" borderId="37" xfId="0" applyNumberFormat="1" applyFont="1" applyFill="1" applyBorder="1"/>
    <x:xf numFmtId="0" fontId="4" fillId="11" borderId="38" xfId="0" applyNumberFormat="1" applyFont="1" applyFill="1" applyBorder="1"/>
    <x:xf numFmtId="0" fontId="4" fillId="11" borderId="36" xfId="0" applyNumberFormat="1" applyFont="1" applyFill="1" applyBorder="1" applyAlignment="1">
      <x:alignment horizontal="center"/>
    </x:xf>
    <x:xf numFmtId="0" fontId="4" fillId="11" borderId="37" xfId="0" applyNumberFormat="1" applyFont="1" applyFill="1" applyBorder="1" applyAlignment="1">
      <x:alignment horizontal="center"/>
    </x:xf>
    <x:xf numFmtId="0" fontId="4" fillId="11" borderId="38" xfId="0" applyNumberFormat="1" applyFont="1" applyFill="1" applyBorder="1" applyAlignment="1">
      <x:alignment horizontal="center"/>
    </x:xf>
    <x:xf numFmtId="0" fontId="4" fillId="11" borderId="36" xfId="0" applyNumberFormat="1" applyFont="1" applyFill="1" applyBorder="1" applyAlignment="1">
      <x:alignment horizontal="center" vertical="center"/>
    </x:xf>
    <x:xf numFmtId="0" fontId="4" fillId="11" borderId="37" xfId="0" applyNumberFormat="1" applyFont="1" applyFill="1" applyBorder="1" applyAlignment="1">
      <x:alignment horizontal="center" vertical="center"/>
    </x:xf>
    <x:xf numFmtId="0" fontId="4" fillId="11" borderId="38" xfId="0" applyNumberFormat="1" applyFont="1" applyFill="1" applyBorder="1" applyAlignment="1">
      <x:alignment horizontal="center" vertical="center"/>
    </x:xf>
    <x:xf numFmtId="0" fontId="11" fillId="5" borderId="0" xfId="0" applyNumberFormat="1" applyFont="1" applyFill="1" applyBorder="1"/>
    <x:xf numFmtId="0" fontId="11" fillId="5" borderId="17" xfId="0" applyNumberFormat="1" applyFont="1" applyFill="1" applyBorder="1"/>
    <x:xf numFmtId="0" fontId="11" fillId="5" borderId="18" xfId="0" applyNumberFormat="1" applyFont="1" applyFill="1" applyBorder="1"/>
    <x:xf numFmtId="0" fontId="11" fillId="5" borderId="19" xfId="0" applyNumberFormat="1" applyFont="1" applyFill="1" applyBorder="1"/>
    <x:xf numFmtId="0" fontId="11" fillId="5" borderId="20" xfId="0" applyNumberFormat="1" applyFont="1" applyFill="1" applyBorder="1"/>
    <x:xf numFmtId="0" fontId="11" fillId="5" borderId="21" xfId="0" applyNumberFormat="1" applyFont="1" applyFill="1" applyBorder="1"/>
    <x:xf numFmtId="0" fontId="11" fillId="5" borderId="22" xfId="0" applyNumberFormat="1" applyFont="1" applyFill="1" applyBorder="1"/>
    <x:xf numFmtId="0" fontId="11" fillId="5" borderId="3" xfId="0" applyNumberFormat="1" applyFont="1" applyFill="1" applyBorder="1"/>
    <x:xf numFmtId="0" fontId="11" fillId="5" borderId="23" xfId="0" applyNumberFormat="1" applyFont="1" applyFill="1" applyBorder="1"/>
    <x:xf numFmtId="0" fontId="11" fillId="5" borderId="17" xfId="0" applyNumberFormat="1" applyFont="1" applyFill="1" applyBorder="1" applyAlignment="1">
      <x:alignment horizontal="center"/>
    </x:xf>
    <x:xf numFmtId="0" fontId="11" fillId="5" borderId="18" xfId="0" applyNumberFormat="1" applyFont="1" applyFill="1" applyBorder="1" applyAlignment="1">
      <x:alignment horizontal="center"/>
    </x:xf>
    <x:xf numFmtId="0" fontId="11" fillId="5" borderId="19" xfId="0" applyNumberFormat="1" applyFont="1" applyFill="1" applyBorder="1" applyAlignment="1">
      <x:alignment horizontal="center"/>
    </x:xf>
    <x:xf numFmtId="0" fontId="11" fillId="5" borderId="20" xfId="0" applyNumberFormat="1" applyFont="1" applyFill="1" applyBorder="1" applyAlignment="1">
      <x:alignment horizontal="center"/>
    </x:xf>
    <x:xf numFmtId="0" fontId="11" fillId="5" borderId="0" xfId="0" applyNumberFormat="1" applyFont="1" applyFill="1" applyBorder="1" applyAlignment="1">
      <x:alignment horizontal="center"/>
    </x:xf>
    <x:xf numFmtId="0" fontId="11" fillId="5" borderId="21" xfId="0" applyNumberFormat="1" applyFont="1" applyFill="1" applyBorder="1" applyAlignment="1">
      <x:alignment horizontal="center"/>
    </x:xf>
    <x:xf numFmtId="0" fontId="11" fillId="5" borderId="22" xfId="0" applyNumberFormat="1" applyFont="1" applyFill="1" applyBorder="1" applyAlignment="1">
      <x:alignment horizontal="center"/>
    </x:xf>
    <x:xf numFmtId="0" fontId="11" fillId="5" borderId="3" xfId="0" applyNumberFormat="1" applyFont="1" applyFill="1" applyBorder="1" applyAlignment="1">
      <x:alignment horizontal="center"/>
    </x:xf>
    <x:xf numFmtId="0" fontId="11" fillId="5" borderId="23" xfId="0" applyNumberFormat="1" applyFont="1" applyFill="1" applyBorder="1" applyAlignment="1">
      <x:alignment horizontal="center"/>
    </x:xf>
    <x:xf numFmtId="0" fontId="11" fillId="5" borderId="17" xfId="0" applyNumberFormat="1" applyFont="1" applyFill="1" applyBorder="1" applyAlignment="1">
      <x:alignment horizontal="center" vertical="center"/>
    </x:xf>
    <x:xf numFmtId="0" fontId="11" fillId="5" borderId="18" xfId="0" applyNumberFormat="1" applyFont="1" applyFill="1" applyBorder="1" applyAlignment="1">
      <x:alignment horizontal="center" vertical="center"/>
    </x:xf>
    <x:xf numFmtId="0" fontId="11" fillId="5" borderId="19" xfId="0" applyNumberFormat="1" applyFont="1" applyFill="1" applyBorder="1" applyAlignment="1">
      <x:alignment horizontal="center" vertical="center"/>
    </x:xf>
    <x:xf numFmtId="0" fontId="11" fillId="5" borderId="20" xfId="0" applyNumberFormat="1" applyFont="1" applyFill="1" applyBorder="1" applyAlignment="1">
      <x:alignment horizontal="center" vertical="center"/>
    </x:xf>
    <x:xf numFmtId="0" fontId="11" fillId="5" borderId="0" xfId="0" applyNumberFormat="1" applyFont="1" applyFill="1" applyBorder="1" applyAlignment="1">
      <x:alignment horizontal="center" vertical="center"/>
    </x:xf>
    <x:xf numFmtId="0" fontId="11" fillId="5" borderId="21" xfId="0" applyNumberFormat="1" applyFont="1" applyFill="1" applyBorder="1" applyAlignment="1">
      <x:alignment horizontal="center" vertical="center"/>
    </x:xf>
    <x:xf numFmtId="0" fontId="11" fillId="5" borderId="22" xfId="0" applyNumberFormat="1" applyFont="1" applyFill="1" applyBorder="1" applyAlignment="1">
      <x:alignment horizontal="center" vertical="center"/>
    </x:xf>
    <x:xf numFmtId="0" fontId="11" fillId="5" borderId="3" xfId="0" applyNumberFormat="1" applyFont="1" applyFill="1" applyBorder="1" applyAlignment="1">
      <x:alignment horizontal="center" vertical="center"/>
    </x:xf>
    <x:xf numFmtId="0" fontId="11" fillId="5" borderId="23" xfId="0" applyNumberFormat="1" applyFont="1" applyFill="1" applyBorder="1" applyAlignment="1">
      <x:alignment horizontal="center" vertical="center"/>
    </x:xf>
    <x:xf numFmtId="204" fontId="11" fillId="5" borderId="17" xfId="0" applyNumberFormat="1" applyFont="1" applyFill="1" applyBorder="1" applyAlignment="1">
      <x:alignment horizontal="center" vertical="center"/>
    </x:xf>
    <x:xf numFmtId="204" fontId="11" fillId="5" borderId="18" xfId="0" applyNumberFormat="1" applyFont="1" applyFill="1" applyBorder="1" applyAlignment="1">
      <x:alignment horizontal="center" vertical="center"/>
    </x:xf>
    <x:xf numFmtId="204" fontId="11" fillId="5" borderId="19" xfId="0" applyNumberFormat="1" applyFont="1" applyFill="1" applyBorder="1" applyAlignment="1">
      <x:alignment horizontal="center" vertical="center"/>
    </x:xf>
    <x:xf numFmtId="204" fontId="11" fillId="5" borderId="20" xfId="0" applyNumberFormat="1" applyFont="1" applyFill="1" applyBorder="1" applyAlignment="1">
      <x:alignment horizontal="center" vertical="center"/>
    </x:xf>
    <x:xf numFmtId="204" fontId="11" fillId="5" borderId="0" xfId="0" applyNumberFormat="1" applyFont="1" applyFill="1" applyBorder="1" applyAlignment="1">
      <x:alignment horizontal="center" vertical="center"/>
    </x:xf>
    <x:xf numFmtId="204" fontId="11" fillId="5" borderId="21" xfId="0" applyNumberFormat="1" applyFont="1" applyFill="1" applyBorder="1" applyAlignment="1">
      <x:alignment horizontal="center" vertical="center"/>
    </x:xf>
    <x:xf numFmtId="204" fontId="11" fillId="5" borderId="22" xfId="0" applyNumberFormat="1" applyFont="1" applyFill="1" applyBorder="1" applyAlignment="1">
      <x:alignment horizontal="center" vertical="center"/>
    </x:xf>
    <x:xf numFmtId="204" fontId="11" fillId="5" borderId="3" xfId="0" applyNumberFormat="1" applyFont="1" applyFill="1" applyBorder="1" applyAlignment="1">
      <x:alignment horizontal="center" vertical="center"/>
    </x:xf>
    <x:xf numFmtId="204" fontId="11" fillId="5" borderId="23" xfId="0" applyNumberFormat="1" applyFont="1" applyFill="1" applyBorder="1" applyAlignment="1">
      <x:alignment horizontal="center" vertical="center"/>
    </x:xf>
    <x:xf numFmtId="0" fontId="4" fillId="2" borderId="1" xfId="0" applyNumberFormat="1" applyFont="1" applyFill="1" applyBorder="1" applyAlignment="1">
      <x:alignment horizontal="center"/>
    </x:xf>
    <x:xf numFmtId="0" fontId="4" fillId="2" borderId="5" xfId="0" applyNumberFormat="1" applyFont="1" applyFill="1" applyBorder="1" applyAlignment="1">
      <x:alignment horizontal="center"/>
    </x:xf>
    <x:xf numFmtId="0" fontId="4" fillId="2" borderId="2" xfId="0" applyNumberFormat="1" applyFont="1" applyFill="1" applyBorder="1" applyAlignment="1">
      <x:alignment horizontal="center"/>
    </x:xf>
    <x:xf numFmtId="0" fontId="4" fillId="2" borderId="1" xfId="0" applyNumberFormat="1" applyFont="1" applyFill="1" applyBorder="1" applyAlignment="1">
      <x:alignment horizontal="center" vertical="center"/>
    </x:xf>
    <x:xf numFmtId="0" fontId="4" fillId="2" borderId="5"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12" fillId="5" borderId="0" xfId="0" applyNumberFormat="1" applyFont="1" applyFill="1" applyBorder="1"/>
    <x:xf numFmtId="0" fontId="12" fillId="5" borderId="17" xfId="0" applyNumberFormat="1" applyFont="1" applyFill="1" applyBorder="1"/>
    <x:xf numFmtId="0" fontId="12" fillId="5" borderId="18" xfId="0" applyNumberFormat="1" applyFont="1" applyFill="1" applyBorder="1"/>
    <x:xf numFmtId="0" fontId="12" fillId="5" borderId="19" xfId="0" applyNumberFormat="1" applyFont="1" applyFill="1" applyBorder="1"/>
    <x:xf numFmtId="0" fontId="12" fillId="5" borderId="20" xfId="0" applyNumberFormat="1" applyFont="1" applyFill="1" applyBorder="1"/>
    <x:xf numFmtId="0" fontId="12" fillId="5" borderId="21" xfId="0" applyNumberFormat="1" applyFont="1" applyFill="1" applyBorder="1"/>
    <x:xf numFmtId="0" fontId="12" fillId="5" borderId="22" xfId="0" applyNumberFormat="1" applyFont="1" applyFill="1" applyBorder="1"/>
    <x:xf numFmtId="0" fontId="12" fillId="5" borderId="3" xfId="0" applyNumberFormat="1" applyFont="1" applyFill="1" applyBorder="1"/>
    <x:xf numFmtId="0" fontId="12" fillId="5" borderId="23" xfId="0" applyNumberFormat="1" applyFont="1" applyFill="1" applyBorder="1"/>
    <x:xf numFmtId="0" fontId="12" fillId="5" borderId="17" xfId="0" applyNumberFormat="1" applyFont="1" applyFill="1" applyBorder="1" applyAlignment="1">
      <x:alignment horizontal="center"/>
    </x:xf>
    <x:xf numFmtId="0" fontId="12" fillId="5" borderId="18" xfId="0" applyNumberFormat="1" applyFont="1" applyFill="1" applyBorder="1" applyAlignment="1">
      <x:alignment horizontal="center"/>
    </x:xf>
    <x:xf numFmtId="0" fontId="12" fillId="5" borderId="19" xfId="0" applyNumberFormat="1" applyFont="1" applyFill="1" applyBorder="1" applyAlignment="1">
      <x:alignment horizontal="center"/>
    </x:xf>
    <x:xf numFmtId="0" fontId="12" fillId="5" borderId="20" xfId="0" applyNumberFormat="1" applyFont="1" applyFill="1" applyBorder="1" applyAlignment="1">
      <x:alignment horizontal="center"/>
    </x:xf>
    <x:xf numFmtId="0" fontId="12" fillId="5" borderId="0" xfId="0" applyNumberFormat="1" applyFont="1" applyFill="1" applyBorder="1" applyAlignment="1">
      <x:alignment horizontal="center"/>
    </x:xf>
    <x:xf numFmtId="0" fontId="12" fillId="5" borderId="21" xfId="0" applyNumberFormat="1" applyFont="1" applyFill="1" applyBorder="1" applyAlignment="1">
      <x:alignment horizontal="center"/>
    </x:xf>
    <x:xf numFmtId="0" fontId="12" fillId="5" borderId="22" xfId="0" applyNumberFormat="1" applyFont="1" applyFill="1" applyBorder="1" applyAlignment="1">
      <x:alignment horizontal="center"/>
    </x:xf>
    <x:xf numFmtId="0" fontId="12" fillId="5" borderId="3" xfId="0" applyNumberFormat="1" applyFont="1" applyFill="1" applyBorder="1" applyAlignment="1">
      <x:alignment horizontal="center"/>
    </x:xf>
    <x:xf numFmtId="0" fontId="12" fillId="5" borderId="23" xfId="0" applyNumberFormat="1" applyFont="1" applyFill="1" applyBorder="1" applyAlignment="1">
      <x:alignment horizontal="center"/>
    </x:xf>
    <x:xf numFmtId="0" fontId="12" fillId="5" borderId="17" xfId="0" applyNumberFormat="1" applyFont="1" applyFill="1" applyBorder="1" applyAlignment="1">
      <x:alignment horizontal="center" vertical="center"/>
    </x:xf>
    <x:xf numFmtId="0" fontId="12" fillId="5" borderId="18" xfId="0" applyNumberFormat="1" applyFont="1" applyFill="1" applyBorder="1" applyAlignment="1">
      <x:alignment horizontal="center" vertical="center"/>
    </x:xf>
    <x:xf numFmtId="0" fontId="12" fillId="5" borderId="19" xfId="0" applyNumberFormat="1" applyFont="1" applyFill="1" applyBorder="1" applyAlignment="1">
      <x:alignment horizontal="center" vertical="center"/>
    </x:xf>
    <x:xf numFmtId="0" fontId="12" fillId="5" borderId="20" xfId="0" applyNumberFormat="1" applyFont="1" applyFill="1" applyBorder="1" applyAlignment="1">
      <x:alignment horizontal="center" vertical="center"/>
    </x:xf>
    <x:xf numFmtId="0" fontId="12" fillId="5" borderId="0" xfId="0" applyNumberFormat="1" applyFont="1" applyFill="1" applyBorder="1" applyAlignment="1">
      <x:alignment horizontal="center" vertical="center"/>
    </x:xf>
    <x:xf numFmtId="0" fontId="12" fillId="5" borderId="21" xfId="0" applyNumberFormat="1" applyFont="1" applyFill="1" applyBorder="1" applyAlignment="1">
      <x:alignment horizontal="center" vertical="center"/>
    </x:xf>
    <x:xf numFmtId="0" fontId="12" fillId="5" borderId="22" xfId="0" applyNumberFormat="1" applyFont="1" applyFill="1" applyBorder="1" applyAlignment="1">
      <x:alignment horizontal="center" vertical="center"/>
    </x:xf>
    <x:xf numFmtId="0" fontId="12" fillId="5" borderId="3" xfId="0" applyNumberFormat="1" applyFont="1" applyFill="1" applyBorder="1" applyAlignment="1">
      <x:alignment horizontal="center" vertical="center"/>
    </x:xf>
    <x:xf numFmtId="0" fontId="12" fillId="5" borderId="23" xfId="0" applyNumberFormat="1" applyFont="1" applyFill="1" applyBorder="1" applyAlignment="1">
      <x:alignment horizontal="center" vertical="center"/>
    </x:xf>
    <x:xf numFmtId="203" fontId="12" fillId="5" borderId="17" xfId="0" applyNumberFormat="1" applyFont="1" applyFill="1" applyBorder="1" applyAlignment="1">
      <x:alignment horizontal="center" vertical="center"/>
    </x:xf>
    <x:xf numFmtId="203" fontId="12" fillId="5" borderId="18" xfId="0" applyNumberFormat="1" applyFont="1" applyFill="1" applyBorder="1" applyAlignment="1">
      <x:alignment horizontal="center" vertical="center"/>
    </x:xf>
    <x:xf numFmtId="203" fontId="12" fillId="5" borderId="19" xfId="0" applyNumberFormat="1" applyFont="1" applyFill="1" applyBorder="1" applyAlignment="1">
      <x:alignment horizontal="center" vertical="center"/>
    </x:xf>
    <x:xf numFmtId="203" fontId="12" fillId="5" borderId="20" xfId="0" applyNumberFormat="1" applyFont="1" applyFill="1" applyBorder="1" applyAlignment="1">
      <x:alignment horizontal="center" vertical="center"/>
    </x:xf>
    <x:xf numFmtId="203" fontId="12" fillId="5" borderId="0" xfId="0" applyNumberFormat="1" applyFont="1" applyFill="1" applyBorder="1" applyAlignment="1">
      <x:alignment horizontal="center" vertical="center"/>
    </x:xf>
    <x:xf numFmtId="203" fontId="12" fillId="5" borderId="21" xfId="0" applyNumberFormat="1" applyFont="1" applyFill="1" applyBorder="1" applyAlignment="1">
      <x:alignment horizontal="center" vertical="center"/>
    </x:xf>
    <x:xf numFmtId="203" fontId="12" fillId="5" borderId="22" xfId="0" applyNumberFormat="1" applyFont="1" applyFill="1" applyBorder="1" applyAlignment="1">
      <x:alignment horizontal="center" vertical="center"/>
    </x:xf>
    <x:xf numFmtId="203" fontId="12" fillId="5" borderId="3" xfId="0" applyNumberFormat="1" applyFont="1" applyFill="1" applyBorder="1" applyAlignment="1">
      <x:alignment horizontal="center" vertical="center"/>
    </x:xf>
    <x:xf numFmtId="203" fontId="12" fillId="5" borderId="23" xfId="0" applyNumberFormat="1" applyFont="1" applyFill="1" applyBorder="1" applyAlignment="1">
      <x:alignment horizontal="center" vertical="center"/>
    </x:xf>
    <x:xf numFmtId="0" fontId="13" fillId="2" borderId="0" xfId="0" applyNumberFormat="1" applyFont="1" applyFill="1" applyBorder="1"/>
    <x:xf numFmtId="0" fontId="13" fillId="2" borderId="0" xfId="0" applyNumberFormat="1" applyFont="1" applyFill="1" applyBorder="1" applyAlignment="1">
      <x:alignment horizontal="right"/>
    </x:xf>
    <x:xf numFmtId="0" fontId="13" fillId="2" borderId="0" xfId="0" applyNumberFormat="1" applyFont="1" applyFill="1" applyBorder="1" applyAlignment="1">
      <x:alignment horizontal="right" vertical="center"/>
    </x:xf>
    <x:xf numFmtId="204" fontId="1" fillId="0" borderId="3" xfId="0" applyNumberFormat="1" applyFont="1" applyFill="1" applyBorder="1" applyAlignment="1">
      <x:alignment vertical="center"/>
    </x:xf>
    <x:xf numFmtId="204" fontId="1" fillId="0" borderId="4" xfId="0" applyNumberFormat="1" applyFont="1" applyFill="1" applyBorder="1" applyAlignment="1">
      <x:alignment vertical="center"/>
    </x:xf>
    <x:xf numFmtId="0" fontId="1" fillId="12" borderId="0" xfId="0" applyNumberFormat="1" applyFont="1" applyFill="1" applyBorder="1"/>
    <x:xf numFmtId="0" fontId="14" fillId="12" borderId="0" xfId="0" applyNumberFormat="1" applyFont="1" applyFill="1" applyBorder="1"/>
    <x:xf numFmtId="0" fontId="14" fillId="12" borderId="39" xfId="0" applyNumberFormat="1" applyFont="1" applyFill="1" applyBorder="1"/>
    <x:xf numFmtId="0" fontId="14" fillId="12" borderId="40" xfId="0" applyNumberFormat="1" applyFont="1" applyFill="1" applyBorder="1"/>
    <x:xf numFmtId="0" fontId="14" fillId="12" borderId="41" xfId="0" applyNumberFormat="1" applyFont="1" applyFill="1" applyBorder="1"/>
    <x:xf numFmtId="0" fontId="14" fillId="12" borderId="42" xfId="0" applyNumberFormat="1" applyFont="1" applyFill="1" applyBorder="1"/>
    <x:xf numFmtId="0" fontId="14" fillId="12" borderId="43" xfId="0" applyNumberFormat="1" applyFont="1" applyFill="1" applyBorder="1"/>
    <x:xf numFmtId="0" fontId="14" fillId="12" borderId="44" xfId="0" applyNumberFormat="1" applyFont="1" applyFill="1" applyBorder="1"/>
    <x:xf numFmtId="0" fontId="14" fillId="12" borderId="45" xfId="0" applyNumberFormat="1" applyFont="1" applyFill="1" applyBorder="1"/>
    <x:xf numFmtId="0" fontId="14" fillId="12" borderId="46" xfId="0" applyNumberFormat="1" applyFont="1" applyFill="1" applyBorder="1"/>
    <x:xf numFmtId="0" fontId="14" fillId="12" borderId="39" xfId="0" applyNumberFormat="1" applyFont="1" applyFill="1" applyBorder="1" applyAlignment="1">
      <x:alignment wrapText="1"/>
    </x:xf>
    <x:xf numFmtId="0" fontId="14" fillId="12" borderId="40" xfId="0" applyNumberFormat="1" applyFont="1" applyFill="1" applyBorder="1" applyAlignment="1">
      <x:alignment wrapText="1"/>
    </x:xf>
    <x:xf numFmtId="0" fontId="14" fillId="12" borderId="41" xfId="0" applyNumberFormat="1" applyFont="1" applyFill="1" applyBorder="1" applyAlignment="1">
      <x:alignment wrapText="1"/>
    </x:xf>
    <x:xf numFmtId="0" fontId="14" fillId="12" borderId="42" xfId="0" applyNumberFormat="1" applyFont="1" applyFill="1" applyBorder="1" applyAlignment="1">
      <x:alignment wrapText="1"/>
    </x:xf>
    <x:xf numFmtId="0" fontId="14" fillId="12" borderId="0" xfId="0" applyNumberFormat="1" applyFont="1" applyFill="1" applyBorder="1" applyAlignment="1">
      <x:alignment wrapText="1"/>
    </x:xf>
    <x:xf numFmtId="0" fontId="14" fillId="12" borderId="43" xfId="0" applyNumberFormat="1" applyFont="1" applyFill="1" applyBorder="1" applyAlignment="1">
      <x:alignment wrapText="1"/>
    </x:xf>
    <x:xf numFmtId="0" fontId="14" fillId="12" borderId="44" xfId="0" applyNumberFormat="1" applyFont="1" applyFill="1" applyBorder="1" applyAlignment="1">
      <x:alignment wrapText="1"/>
    </x:xf>
    <x:xf numFmtId="0" fontId="14" fillId="12" borderId="45" xfId="0" applyNumberFormat="1" applyFont="1" applyFill="1" applyBorder="1" applyAlignment="1">
      <x:alignment wrapText="1"/>
    </x:xf>
    <x:xf numFmtId="0" fontId="14" fillId="12" borderId="46" xfId="0" applyNumberFormat="1" applyFont="1" applyFill="1" applyBorder="1" applyAlignment="1">
      <x:alignment wrapText="1"/>
    </x:xf>
    <x:xf numFmtId="0" fontId="14" fillId="12" borderId="39" xfId="0" applyNumberFormat="1" applyFont="1" applyFill="1" applyBorder="1" applyAlignment="1">
      <x:alignment horizontal="right" wrapText="1"/>
    </x:xf>
    <x:xf numFmtId="0" fontId="14" fillId="12" borderId="40" xfId="0" applyNumberFormat="1" applyFont="1" applyFill="1" applyBorder="1" applyAlignment="1">
      <x:alignment horizontal="right" wrapText="1"/>
    </x:xf>
    <x:xf numFmtId="0" fontId="14" fillId="12" borderId="41" xfId="0" applyNumberFormat="1" applyFont="1" applyFill="1" applyBorder="1" applyAlignment="1">
      <x:alignment horizontal="right" wrapText="1"/>
    </x:xf>
    <x:xf numFmtId="0" fontId="14" fillId="12" borderId="42" xfId="0" applyNumberFormat="1" applyFont="1" applyFill="1" applyBorder="1" applyAlignment="1">
      <x:alignment horizontal="right" wrapText="1"/>
    </x:xf>
    <x:xf numFmtId="0" fontId="14" fillId="12" borderId="0" xfId="0" applyNumberFormat="1" applyFont="1" applyFill="1" applyBorder="1" applyAlignment="1">
      <x:alignment horizontal="right" wrapText="1"/>
    </x:xf>
    <x:xf numFmtId="0" fontId="14" fillId="12" borderId="43" xfId="0" applyNumberFormat="1" applyFont="1" applyFill="1" applyBorder="1" applyAlignment="1">
      <x:alignment horizontal="right" wrapText="1"/>
    </x:xf>
    <x:xf numFmtId="0" fontId="14" fillId="12" borderId="44" xfId="0" applyNumberFormat="1" applyFont="1" applyFill="1" applyBorder="1" applyAlignment="1">
      <x:alignment horizontal="right" wrapText="1"/>
    </x:xf>
    <x:xf numFmtId="0" fontId="14" fillId="12" borderId="45" xfId="0" applyNumberFormat="1" applyFont="1" applyFill="1" applyBorder="1" applyAlignment="1">
      <x:alignment horizontal="right" wrapText="1"/>
    </x:xf>
    <x:xf numFmtId="0" fontId="14" fillId="12" borderId="46" xfId="0" applyNumberFormat="1" applyFont="1" applyFill="1" applyBorder="1" applyAlignment="1">
      <x:alignment horizontal="right" wrapText="1"/>
    </x:xf>
    <x:xf numFmtId="0" fontId="14" fillId="12" borderId="39" xfId="0" applyNumberFormat="1" applyFont="1" applyFill="1" applyBorder="1" applyAlignment="1">
      <x:alignment horizontal="right" vertical="center" wrapText="1"/>
    </x:xf>
    <x:xf numFmtId="0" fontId="14" fillId="12" borderId="40" xfId="0" applyNumberFormat="1" applyFont="1" applyFill="1" applyBorder="1" applyAlignment="1">
      <x:alignment horizontal="right" vertical="center" wrapText="1"/>
    </x:xf>
    <x:xf numFmtId="0" fontId="14" fillId="12" borderId="41" xfId="0" applyNumberFormat="1" applyFont="1" applyFill="1" applyBorder="1" applyAlignment="1">
      <x:alignment horizontal="right" vertical="center" wrapText="1"/>
    </x:xf>
    <x:xf numFmtId="0" fontId="14" fillId="12" borderId="42" xfId="0" applyNumberFormat="1" applyFont="1" applyFill="1" applyBorder="1" applyAlignment="1">
      <x:alignment horizontal="right" vertical="center" wrapText="1"/>
    </x:xf>
    <x:xf numFmtId="0" fontId="14" fillId="12" borderId="0" xfId="0" applyNumberFormat="1" applyFont="1" applyFill="1" applyBorder="1" applyAlignment="1">
      <x:alignment horizontal="right" vertical="center" wrapText="1"/>
    </x:xf>
    <x:xf numFmtId="0" fontId="14" fillId="12" borderId="43" xfId="0" applyNumberFormat="1" applyFont="1" applyFill="1" applyBorder="1" applyAlignment="1">
      <x:alignment horizontal="right" vertical="center" wrapText="1"/>
    </x:xf>
    <x:xf numFmtId="0" fontId="14" fillId="12" borderId="44" xfId="0" applyNumberFormat="1" applyFont="1" applyFill="1" applyBorder="1" applyAlignment="1">
      <x:alignment horizontal="right" vertical="center" wrapText="1"/>
    </x:xf>
    <x:xf numFmtId="0" fontId="14" fillId="12" borderId="45" xfId="0" applyNumberFormat="1" applyFont="1" applyFill="1" applyBorder="1" applyAlignment="1">
      <x:alignment horizontal="right" vertical="center" wrapText="1"/>
    </x:xf>
    <x:xf numFmtId="0" fontId="14" fillId="12" borderId="46" xfId="0" applyNumberFormat="1" applyFont="1" applyFill="1" applyBorder="1" applyAlignment="1">
      <x:alignment horizontal="right" vertical="center" wrapText="1"/>
    </x:xf>
    <x:xf numFmtId="0" fontId="1" fillId="5" borderId="0" xfId="0" applyNumberFormat="1" applyFont="1" applyFill="1" applyBorder="1" applyAlignment="1">
      <x:alignment wrapText="1"/>
    </x:xf>
    <x:xf numFmtId="0" fontId="1" fillId="5" borderId="0" xfId="0" applyNumberFormat="1" applyFont="1" applyFill="1" applyBorder="1" applyAlignment="1">
      <x:alignment horizontal="right" wrapText="1"/>
    </x:xf>
    <x:xf numFmtId="0" fontId="1" fillId="5" borderId="0" xfId="0" applyNumberFormat="1" applyFont="1" applyFill="1" applyBorder="1" applyAlignment="1">
      <x:alignment horizontal="right" vertical="center" wrapText="1"/>
    </x:xf>
    <x:xf numFmtId="0" fontId="1" fillId="5" borderId="3" xfId="0" applyNumberFormat="1" applyFont="1" applyFill="1" applyBorder="1" applyAlignment="1">
      <x:alignment horizontal="right" vertical="center" wrapText="1"/>
    </x:xf>
    <x:xf numFmtId="0" fontId="1" fillId="5" borderId="4" xfId="0" applyNumberFormat="1" applyFont="1" applyFill="1" applyBorder="1" applyAlignment="1">
      <x:alignment horizontal="right" vertical="center" wrapText="1"/>
    </x:xf>
    <x:xf numFmtId="0" fontId="1" fillId="12" borderId="3" xfId="0" applyNumberFormat="1" applyFont="1" applyFill="1" applyBorder="1" applyAlignment="1">
      <x:alignment horizontal="right" vertical="center" wrapText="1"/>
    </x:xf>
    <x:xf numFmtId="0" fontId="1" fillId="12" borderId="4" xfId="0" applyNumberFormat="1" applyFont="1" applyFill="1" applyBorder="1" applyAlignment="1">
      <x:alignment horizontal="right" vertical="center" wrapText="1"/>
    </x:xf>
    <x:xf numFmtId="0" fontId="15" fillId="12" borderId="3" xfId="0" applyNumberFormat="1" applyFont="1" applyFill="1" applyBorder="1" applyAlignment="1">
      <x:alignment horizontal="right" vertical="center" wrapText="1"/>
    </x:xf>
    <x:xf numFmtId="0" fontId="15" fillId="12" borderId="4" xfId="0" applyNumberFormat="1" applyFont="1" applyFill="1" applyBorder="1" applyAlignment="1">
      <x:alignment horizontal="right" vertical="center" wrapText="1"/>
    </x:xf>
    <x:xf numFmtId="0" fontId="15" fillId="12" borderId="47" xfId="0" applyNumberFormat="1" applyFont="1" applyFill="1" applyBorder="1" applyAlignment="1">
      <x:alignment horizontal="right" vertical="center" wrapText="1"/>
    </x:xf>
    <x:xf numFmtId="0" fontId="15" fillId="12" borderId="47" xfId="0" applyNumberFormat="1" applyFont="1" applyFill="1" applyBorder="1" applyAlignment="1">
      <x:alignment horizontal="center" vertical="center" wrapText="1"/>
    </x:xf>
    <x:xf numFmtId="0" fontId="1" fillId="13" borderId="3" xfId="0" applyNumberFormat="1" applyFont="1" applyFill="1" applyBorder="1" applyAlignment="1">
      <x:alignment vertical="center"/>
    </x:xf>
    <x:xf numFmtId="0" fontId="1" fillId="14" borderId="4" xfId="0" applyNumberFormat="1" applyFont="1" applyFill="1" applyBorder="1" applyAlignment="1">
      <x:alignment vertical="center"/>
    </x:xf>
    <x:xf numFmtId="0" fontId="1" fillId="4" borderId="4" xfId="0" applyNumberFormat="1" applyFont="1" applyFill="1" applyBorder="1" applyAlignment="1">
      <x:alignment vertical="center"/>
    </x:xf>
    <x:xf numFmtId="0" fontId="1" fillId="15" borderId="4" xfId="0" applyNumberFormat="1" applyFont="1" applyFill="1" applyBorder="1" applyAlignment="1">
      <x:alignment vertical="center"/>
    </x:xf>
    <x:xf numFmtId="0" fontId="1" fillId="12" borderId="4" xfId="0" applyNumberFormat="1" applyFont="1" applyFill="1" applyBorder="1" applyAlignment="1">
      <x:alignment vertical="center"/>
    </x:xf>
  </x:cellXfs>
  <x:cellStyles count="1">
    <x:cellStyle name="Normal" xfId="0"/>
  </x:cellStyles>
  <x:dxfs count="11">
    <x:dxf>
      <x:font>
        <x:b/>
        <x:color rgb="FFDC2626"/>
      </x:font>
      <x:fill>
        <x:patternFill patternType="solid">
          <x:bgColor rgb="FFFEE2E2"/>
        </x:patternFill>
      </x:fill>
    </x:dxf>
    <x:dxf>
      <x:font>
        <x:b/>
        <x:color rgb="FFDC2626"/>
      </x:font>
      <x:fill>
        <x:patternFill patternType="solid">
          <x:bgColor rgb="FFFEE2E2"/>
        </x:patternFill>
      </x:fill>
    </x:dxf>
    <x:dxf>
      <x:font>
        <x:b/>
        <x:color rgb="FFBE123C"/>
      </x:font>
      <x:fill>
        <x:patternFill patternType="solid">
          <x:bgColor rgb="FFFFE4E6"/>
        </x:patternFill>
      </x:fill>
    </x:dxf>
    <x:dxf>
      <x:font>
        <x:b/>
        <x:color rgb="FF92400E"/>
      </x:font>
      <x:fill>
        <x:patternFill patternType="solid">
          <x:bgColor rgb="FFFEF3C7"/>
        </x:patternFill>
      </x:fill>
    </x:dxf>
    <x:dxf>
      <x:font>
        <x:b/>
        <x:color rgb="FF1D4ED8"/>
      </x:font>
      <x:fill>
        <x:patternFill patternType="solid">
          <x:bgColor rgb="FFDBEAFE"/>
        </x:patternFill>
      </x:fill>
    </x:dxf>
    <x:dxf>
      <x:font>
        <x:b/>
        <x:color rgb="FF047857"/>
      </x:font>
      <x:fill>
        <x:patternFill patternType="solid">
          <x:bgColor rgb="FFDDF7EE"/>
        </x:patternFill>
      </x:fill>
    </x:dxf>
    <x:dxf>
      <x:font>
        <x:b/>
        <x:color rgb="FF475569"/>
      </x:font>
      <x:fill>
        <x:patternFill patternType="solid">
          <x:bgColor rgb="FFE2E8F0"/>
        </x:patternFill>
      </x:fill>
    </x:dxf>
    <x:dxf>
      <x:font>
        <x:b/>
        <x:color rgb="FFDC2626"/>
      </x:font>
      <x:fill>
        <x:patternFill patternType="solid">
          <x:bgColor rgb="FFFEE2E2"/>
        </x:patternFill>
      </x:fill>
    </x:dxf>
    <x:dxf>
      <x:font>
        <x:b/>
        <x:color rgb="FF047857"/>
      </x:font>
      <x:fill>
        <x:patternFill patternType="solid">
          <x:bgColor rgb="FFDDF7EE"/>
        </x:patternFill>
      </x:fill>
    </x:dxf>
    <x:dxf>
      <x:font>
        <x:b/>
        <x:color rgb="FFDC2626"/>
      </x:font>
      <x:fill>
        <x:patternFill patternType="solid">
          <x:bgColor rgb="FFFEE2E2"/>
        </x:patternFill>
      </x:fill>
    </x:dxf>
    <x:dxf>
      <x:font>
        <x:b/>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fa783a3f7f64def" /><Relationship Type="http://schemas.openxmlformats.org/officeDocument/2006/relationships/theme" Target="/xl/theme/theme1.xml" Id="R00117721e1324872" /><Relationship Type="http://schemas.openxmlformats.org/officeDocument/2006/relationships/sharedStrings" Target="/xl/sharedStrings.xml" Id="Rc33fc15061f84bd1" /><Relationship Type="http://schemas.openxmlformats.org/officeDocument/2006/relationships/worksheet" Target="/xl/worksheets/sheet1.xml" Id="Ra210bd6e9d3e4b49" /><Relationship Type="http://schemas.openxmlformats.org/officeDocument/2006/relationships/worksheet" Target="/xl/worksheets/sheet2.xml" Id="R03954c91daee49d3" /><Relationship Type="http://schemas.openxmlformats.org/officeDocument/2006/relationships/worksheet" Target="/xl/worksheets/sheet3.xml" Id="R08e333752ff84cac" /><Relationship Type="http://schemas.openxmlformats.org/officeDocument/2006/relationships/worksheet" Target="/xl/worksheets/sheet4.xml" Id="R521de96d29404158" /><Relationship Type="http://schemas.openxmlformats.org/officeDocument/2006/relationships/worksheet" Target="/xl/worksheets/sheet5.xml" Id="R5a6407d23f294de3" /><Relationship Type="http://schemas.openxmlformats.org/officeDocument/2006/relationships/worksheet" Target="/xl/worksheets/sheet6.xml" Id="R1f9d763fe10c419f" /></Relationships>
</file>

<file path=xl/tables/table1.xml><?xml version="1.0" encoding="utf-8"?>
<x:table xmlns:x="http://schemas.openxmlformats.org/spreadsheetml/2006/main" id="2" name="DocumentsTable" displayName="DocumentsTable" ref="A5:Z305" headerRowCount="1" totalsRowCount="0" totalsRowShown="0">
  <x:tableColumns count="26">
    <x:tableColumn id="1" name="م"/>
    <x:tableColumn id="2" name="الرقم الوظيفي"/>
    <x:tableColumn id="3" name="اسم الموظف"/>
    <x:tableColumn id="4" name="الإدارة"/>
    <x:tableColumn id="5" name="الجنسية"/>
    <x:tableColumn id="6" name="نوع الوثيقة"/>
    <x:tableColumn id="7" name="رقم الوثيقة"/>
    <x:tableColumn id="8" name="تاريخ الإصدار"/>
    <x:tableColumn id="9" name="تاريخ الانتهاء"/>
    <x:tableColumn id="10" name="التنبيه الافتراضي"/>
    <x:tableColumn id="11" name="تنبيه مخصص"/>
    <x:tableColumn id="12" name="التنبيه الفعلي"/>
    <x:tableColumn id="13" name="بداية التنبيه"/>
    <x:tableColumn id="14" name="الأيام المتبقية"/>
    <x:tableColumn id="15" name="الحالة التلقائية"/>
    <x:tableColumn id="16" name="حالة التجديد"/>
    <x:tableColumn id="17" name="مسؤول التجديد"/>
    <x:tableColumn id="18" name="تاريخ بدء الطلب"/>
    <x:tableColumn id="19" name="الموعد المتوقع"/>
    <x:tableColumn id="20" name="تاريخ الإكمال"/>
    <x:tableColumn id="21" name="التكلفة (ر.س)"/>
    <x:tableColumn id="22" name="حالة السداد"/>
    <x:tableColumn id="23" name="الجهة / المرجع"/>
    <x:tableColumn id="24" name="رابط المرفق"/>
    <x:tableColumn id="25" name="ملاحظات"/>
    <x:tableColumn id="26" name="فحص البيانات"/>
  </x:tableColumns>
  <x:tableStyleInfo name="TableStyleMedium2" showFirstColumn="0" showLastColumn="0" showRowStripes="1" showColumnStripes="0"/>
</x:table>
</file>

<file path=xl/tables/table2.xml><?xml version="1.0" encoding="utf-8"?>
<x:table xmlns:x="http://schemas.openxmlformats.org/spreadsheetml/2006/main" id="1" name="EmployeesTable" displayName="EmployeesTable" ref="A5:H205" headerRowCount="1" totalsRowCount="0" totalsRowShown="0">
  <x:tableColumns count="8">
    <x:tableColumn id="1" name="الرقم الوظيفي"/>
    <x:tableColumn id="2" name="اسم الموظف"/>
    <x:tableColumn id="3" name="الإدارة"/>
    <x:tableColumn id="4" name="المسمى الوظيفي"/>
    <x:tableColumn id="5" name="الجنسية"/>
    <x:tableColumn id="6" name="نوع الموظف"/>
    <x:tableColumn id="7" name="المدير المباشر"/>
    <x:tableColumn id="8" name="حالة الموظف"/>
  </x:tableColumns>
  <x:tableStyleInfo name="TableStyleMedium2" showFirstColumn="0" showLastColumn="0" showRowStripes="1" showColumnStripes="0"/>
</x:table>
</file>

<file path=xl/tables/table3.xml><?xml version="1.0" encoding="utf-8"?>
<x:table xmlns:x="http://schemas.openxmlformats.org/spreadsheetml/2006/main" id="3" name="RenewalsTable" displayName="RenewalsTable" ref="A5:L305" headerRowCount="1" totalsRowCount="0" totalsRowShown="0">
  <x:tableColumns count="12">
    <x:tableColumn id="1" name="م"/>
    <x:tableColumn id="2" name="الرقم الوظيفي"/>
    <x:tableColumn id="3" name="اسم الموظف"/>
    <x:tableColumn id="4" name="نوع الوثيقة"/>
    <x:tableColumn id="5" name="تاريخ الانتهاء السابق"/>
    <x:tableColumn id="6" name="تاريخ الانتهاء الجديد"/>
    <x:tableColumn id="7" name="تاريخ التجديد"/>
    <x:tableColumn id="8" name="التكلفة (ر.س)"/>
    <x:tableColumn id="9" name="الجهة / المورد"/>
    <x:tableColumn id="10" name="رقم الفاتورة / المرجع"/>
    <x:tableColumn id="11" name="نفذ بواسطة"/>
    <x:tableColumn id="12" name="ملاحظات"/>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d80e114ee4e4947" /></Relationships>
</file>

<file path=xl/worksheets/_rels/sheet3.xml.rels>&#65279;<?xml version="1.0" encoding="utf-8"?><Relationships xmlns="http://schemas.openxmlformats.org/package/2006/relationships"><Relationship Type="http://schemas.openxmlformats.org/officeDocument/2006/relationships/table" Target="/xl/tables/table2.xml" Id="Rf13f505f6c3943d1" /></Relationships>
</file>

<file path=xl/worksheets/_rels/sheet4.xml.rels>&#65279;<?xml version="1.0" encoding="utf-8"?><Relationships xmlns="http://schemas.openxmlformats.org/package/2006/relationships"><Relationship Type="http://schemas.openxmlformats.org/officeDocument/2006/relationships/table" Target="/xl/tables/table3.xml" Id="R408ad04e10e949f0" /></Relationships>
</file>

<file path=xl/worksheets/sheet1.xml><?xml version="1.0" encoding="utf-8"?>
<x:worksheet xmlns:x="http://schemas.openxmlformats.org/spreadsheetml/2006/main">
  <x:sheetViews>
    <x:sheetView rightToLeft="1" showGridLines="0" workbookViewId="0"/>
  </x:sheetViews>
  <x:sheetFormatPr defaultRowHeight="15"/>
  <x:cols>
    <x:col min="1" max="1" width="22" hidden="0" customWidth="1"/>
    <x:col min="2" max="2" width="16" hidden="0" customWidth="1"/>
    <x:col min="3" max="3" width="16" hidden="0" customWidth="1"/>
    <x:col min="4" max="4" width="16" hidden="0" customWidth="1"/>
    <x:col min="5" max="5" width="16" hidden="0" customWidth="1"/>
    <x:col min="6" max="6" width="16" hidden="0" customWidth="1"/>
    <x:col min="7" max="7" width="28" hidden="0" customWidth="1"/>
    <x:col min="8" max="8" width="18" hidden="0" customWidth="1"/>
    <x:col min="9" max="9" width="20" hidden="0" customWidth="1"/>
    <x:col min="10" max="10" width="18" hidden="0" customWidth="1"/>
    <x:col min="11" max="11" width="18" hidden="0" customWidth="1"/>
    <x:col min="12" max="12" width="18" hidden="0" customWidth="1"/>
  </x:cols>
  <x:sheetData>
    <x:row r="1" ht="40" customHeight="1">
      <x:c r="A1" s="5" t="str">
        <x:v>لوحة متابعة الإقامات والوثائق</x:v>
      </x:c>
      <x:c r="B1" s="5" t="str">
        <x:v>لوحة متابعة الإقامات والوثائق</x:v>
      </x:c>
      <x:c r="C1" s="5" t="str">
        <x:v>لوحة متابعة الإقامات والوثائق</x:v>
      </x:c>
      <x:c r="D1" s="5" t="str">
        <x:v>لوحة متابعة الإقامات والوثائق</x:v>
      </x:c>
      <x:c r="E1" s="5" t="str">
        <x:v>لوحة متابعة الإقامات والوثائق</x:v>
      </x:c>
      <x:c r="F1" s="5" t="str">
        <x:v>لوحة متابعة الإقامات والوثائق</x:v>
      </x:c>
      <x:c r="G1" s="5" t="str">
        <x:v>لوحة متابعة الإقامات والوثائق</x:v>
      </x:c>
      <x:c r="H1" s="5" t="str">
        <x:v>لوحة متابعة الإقامات والوثائق</x:v>
      </x:c>
      <x:c r="I1" s="5" t="str">
        <x:v>لوحة متابعة الإقامات والوثائق</x:v>
      </x:c>
      <x:c r="J1" s="5" t="str">
        <x:v>لوحة متابعة الإقامات والوثائق</x:v>
      </x:c>
      <x:c r="K1" s="5" t="str">
        <x:v>لوحة متابعة الإقامات والوثائق</x:v>
      </x:c>
      <x:c r="L1" s="5" t="str">
        <x:v>لوحة متابعة الإقامات والوثائق</x:v>
      </x:c>
      <x:c r="M1" s="1"/>
      <x:c r="N1" s="1"/>
      <x:c r="O1" s="1"/>
      <x:c r="P1" s="1"/>
      <x:c r="Q1" s="1"/>
      <x:c r="R1" s="1"/>
      <x:c r="S1" s="1"/>
      <x:c r="T1" s="1"/>
      <x:c r="U1" s="1"/>
      <x:c r="V1" s="1"/>
      <x:c r="W1" s="1"/>
      <x:c r="X1" s="1"/>
      <x:c r="Y1" s="1"/>
      <x:c r="Z1" s="1"/>
    </x:row>
    <x:row r="2" ht="25" customHeight="1">
      <x:c r="A2" s="9" t="str">
        <x:v>مؤشرات فورية تُحدّث تلقائيًا من سجل الوثائق — منصة مجد</x:v>
      </x:c>
      <x:c r="B2" s="9" t="str">
        <x:v>مؤشرات فورية تُحدّث تلقائيًا من سجل الوثائق — منصة مجد</x:v>
      </x:c>
      <x:c r="C2" s="9" t="str">
        <x:v>مؤشرات فورية تُحدّث تلقائيًا من سجل الوثائق — منصة مجد</x:v>
      </x:c>
      <x:c r="D2" s="9" t="str">
        <x:v>مؤشرات فورية تُحدّث تلقائيًا من سجل الوثائق — منصة مجد</x:v>
      </x:c>
      <x:c r="E2" s="9" t="str">
        <x:v>مؤشرات فورية تُحدّث تلقائيًا من سجل الوثائق — منصة مجد</x:v>
      </x:c>
      <x:c r="F2" s="9" t="str">
        <x:v>مؤشرات فورية تُحدّث تلقائيًا من سجل الوثائق — منصة مجد</x:v>
      </x:c>
      <x:c r="G2" s="9" t="str">
        <x:v>مؤشرات فورية تُحدّث تلقائيًا من سجل الوثائق — منصة مجد</x:v>
      </x:c>
      <x:c r="H2" s="9" t="str">
        <x:v>مؤشرات فورية تُحدّث تلقائيًا من سجل الوثائق — منصة مجد</x:v>
      </x:c>
      <x:c r="I2" s="9" t="str">
        <x:v>مؤشرات فورية تُحدّث تلقائيًا من سجل الوثائق — منصة مجد</x:v>
      </x:c>
      <x:c r="J2" s="9" t="str">
        <x:v>مؤشرات فورية تُحدّث تلقائيًا من سجل الوثائق — منصة مجد</x:v>
      </x:c>
      <x:c r="K2" s="9" t="str">
        <x:v>مؤشرات فورية تُحدّث تلقائيًا من سجل الوثائق — منصة مجد</x:v>
      </x:c>
      <x:c r="L2" s="9" t="str">
        <x:v>مؤشرات فورية تُحدّث تلقائيًا من سجل الوثائق — منصة مجد</x:v>
      </x:c>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85" t="str">
        <x:v>إجمالي الوثائق</x:v>
      </x:c>
      <x:c r="B4" s="86" t="str">
        <x:v>إجمالي الوثائق</x:v>
      </x:c>
      <x:c r="C4" s="87" t="str">
        <x:v>إجمالي الوثائق</x:v>
      </x:c>
      <x:c r="D4" s="132" t="str">
        <x:v>وثائق منتهية</x:v>
      </x:c>
      <x:c r="E4" s="133" t="str">
        <x:v>وثائق منتهية</x:v>
      </x:c>
      <x:c r="F4" s="134" t="str">
        <x:v>وثائق منتهية</x:v>
      </x:c>
      <x:c r="G4" s="179" t="str">
        <x:v>تنتهي خلال 30 يومًا</x:v>
      </x:c>
      <x:c r="H4" s="180" t="str">
        <x:v>تنتهي خلال 30 يومًا</x:v>
      </x:c>
      <x:c r="I4" s="181" t="str">
        <x:v>تنتهي خلال 30 يومًا</x:v>
      </x:c>
      <x:c r="J4" s="226" t="str">
        <x:v>قيد التجديد</x:v>
      </x:c>
      <x:c r="K4" s="227" t="str">
        <x:v>قيد التجديد</x:v>
      </x:c>
      <x:c r="L4" s="228" t="str">
        <x:v>قيد التجديد</x:v>
      </x:c>
      <x:c r="M4" s="1"/>
      <x:c r="N4" s="1"/>
      <x:c r="O4" s="1"/>
      <x:c r="P4" s="1"/>
      <x:c r="Q4" s="1"/>
      <x:c r="R4" s="1"/>
      <x:c r="S4" s="1"/>
      <x:c r="T4" s="1"/>
      <x:c r="U4" s="1"/>
      <x:c r="V4" s="1"/>
      <x:c r="W4" s="1"/>
      <x:c r="X4" s="1"/>
      <x:c r="Y4" s="1"/>
      <x:c r="Z4" s="1"/>
    </x:row>
    <x:row r="5">
      <x:c r="A5" s="115" t="n">
        <x:f>COUNTIF('سجل الوثائق'!$B$6:$B$305,"&lt;&gt;")</x:f>
        <x:v>0</x:v>
      </x:c>
      <x:c r="B5" s="116"/>
      <x:c r="C5" s="117"/>
      <x:c r="D5" s="162" t="n">
        <x:f>COUNTIF('سجل الوثائق'!$O$6:$O$305,"منتهي")</x:f>
        <x:v>0</x:v>
      </x:c>
      <x:c r="E5" s="163"/>
      <x:c r="F5" s="164"/>
      <x:c r="G5" s="209" t="n">
        <x:f>COUNTIF('سجل الوثائق'!$O$6:$O$305,"ينتهي خلال 30 يومًا")+COUNTIF('سجل الوثائق'!$O$6:$O$305,"ينتهي خلال 7 أيام")</x:f>
        <x:v>0</x:v>
      </x:c>
      <x:c r="H5" s="210"/>
      <x:c r="I5" s="211"/>
      <x:c r="J5" s="256" t="n">
        <x:f>COUNTIF('سجل الوثائق'!$P$6:$P$305,"جمع المستندات")+COUNTIF('سجل الوثائق'!$P$6:$P$305,"تم الرفع")+COUNTIF('سجل الوثائق'!$P$6:$P$305,"بانتظار الموافقة")+COUNTIF('سجل الوثائق'!$P$6:$P$305,"بانتظار السداد")</x:f>
        <x:v>0</x:v>
      </x:c>
      <x:c r="K5" s="257"/>
      <x:c r="L5" s="258"/>
      <x:c r="M5" s="1"/>
      <x:c r="N5" s="1"/>
      <x:c r="O5" s="1"/>
      <x:c r="P5" s="1"/>
      <x:c r="Q5" s="1"/>
      <x:c r="R5" s="1"/>
      <x:c r="S5" s="1"/>
      <x:c r="T5" s="1"/>
      <x:c r="U5" s="1"/>
      <x:c r="V5" s="1"/>
      <x:c r="W5" s="1"/>
      <x:c r="X5" s="1"/>
      <x:c r="Y5" s="1"/>
      <x:c r="Z5" s="1"/>
    </x:row>
    <x:row r="6">
      <x:c r="A6" s="118"/>
      <x:c r="B6" s="119"/>
      <x:c r="C6" s="120"/>
      <x:c r="D6" s="165"/>
      <x:c r="E6" s="166"/>
      <x:c r="F6" s="167"/>
      <x:c r="G6" s="212"/>
      <x:c r="H6" s="213"/>
      <x:c r="I6" s="214"/>
      <x:c r="J6" s="259"/>
      <x:c r="K6" s="260"/>
      <x:c r="L6" s="261"/>
      <x:c r="M6" s="1"/>
      <x:c r="N6" s="1"/>
      <x:c r="O6" s="1"/>
      <x:c r="P6" s="1"/>
      <x:c r="Q6" s="1"/>
      <x:c r="R6" s="1"/>
      <x:c r="S6" s="1"/>
      <x:c r="T6" s="1"/>
      <x:c r="U6" s="1"/>
      <x:c r="V6" s="1"/>
      <x:c r="W6" s="1"/>
      <x:c r="X6" s="1"/>
      <x:c r="Y6" s="1"/>
      <x:c r="Z6" s="1"/>
    </x:row>
    <x:row r="7">
      <x:c r="A7" s="121"/>
      <x:c r="B7" s="122"/>
      <x:c r="C7" s="123"/>
      <x:c r="D7" s="168"/>
      <x:c r="E7" s="169"/>
      <x:c r="F7" s="170"/>
      <x:c r="G7" s="215"/>
      <x:c r="H7" s="216"/>
      <x:c r="I7" s="217"/>
      <x:c r="J7" s="262"/>
      <x:c r="K7" s="263"/>
      <x:c r="L7" s="264"/>
      <x:c r="M7" s="1"/>
      <x:c r="N7" s="1"/>
      <x:c r="O7" s="1"/>
      <x:c r="P7" s="1"/>
      <x:c r="Q7" s="1"/>
      <x:c r="R7" s="1"/>
      <x:c r="S7" s="1"/>
      <x:c r="T7" s="1"/>
      <x:c r="U7" s="1"/>
      <x:c r="V7" s="1"/>
      <x:c r="W7" s="1"/>
      <x:c r="X7" s="1"/>
      <x:c r="Y7" s="1"/>
      <x:c r="Z7" s="1"/>
    </x:row>
    <x:row r="8">
      <x:c r="A8" s="1"/>
      <x:c r="B8" s="1"/>
      <x:c r="C8" s="1"/>
      <x:c r="D8" s="1"/>
      <x:c r="E8" s="1"/>
      <x:c r="F8" s="1"/>
      <x:c r="G8" s="1"/>
      <x:c r="H8" s="1"/>
      <x:c r="I8" s="1"/>
      <x:c r="J8" s="1"/>
      <x:c r="K8" s="1"/>
      <x:c r="L8" s="1"/>
      <x:c r="M8" s="1"/>
      <x:c r="N8" s="1"/>
      <x:c r="O8" s="1"/>
      <x:c r="P8" s="1"/>
      <x:c r="Q8" s="1"/>
      <x:c r="R8" s="1"/>
      <x:c r="S8" s="1"/>
      <x:c r="T8" s="1"/>
      <x:c r="U8" s="1"/>
      <x:c r="V8" s="1"/>
      <x:c r="W8" s="1"/>
      <x:c r="X8" s="1"/>
      <x:c r="Y8" s="1"/>
      <x:c r="Z8" s="1"/>
    </x:row>
    <x:row r="9">
      <x:c r="A9" s="273" t="str">
        <x:v>ضمن مدة التنبيه</x:v>
      </x:c>
      <x:c r="B9" s="274" t="str">
        <x:v>ضمن مدة التنبيه</x:v>
      </x:c>
      <x:c r="C9" s="275" t="str">
        <x:v>ضمن مدة التنبيه</x:v>
      </x:c>
      <x:c r="D9" s="320" t="str">
        <x:v>بيانات ناقصة</x:v>
      </x:c>
      <x:c r="E9" s="321" t="str">
        <x:v>بيانات ناقصة</x:v>
      </x:c>
      <x:c r="F9" s="322" t="str">
        <x:v>بيانات ناقصة</x:v>
      </x:c>
      <x:c r="G9" s="85" t="str">
        <x:v>وثائق سارية</x:v>
      </x:c>
      <x:c r="H9" s="86" t="str">
        <x:v>وثائق سارية</x:v>
      </x:c>
      <x:c r="I9" s="87" t="str">
        <x:v>وثائق سارية</x:v>
      </x:c>
      <x:c r="J9" s="362" t="str">
        <x:v>إجمالي التكلفة المسجلة</x:v>
      </x:c>
      <x:c r="K9" s="363" t="str">
        <x:v>إجمالي التكلفة المسجلة</x:v>
      </x:c>
      <x:c r="L9" s="364" t="str">
        <x:v>إجمالي التكلفة المسجلة</x:v>
      </x:c>
      <x:c r="M9" s="1"/>
      <x:c r="N9" s="1"/>
      <x:c r="O9" s="1"/>
      <x:c r="P9" s="1"/>
      <x:c r="Q9" s="1"/>
      <x:c r="R9" s="1"/>
      <x:c r="S9" s="1"/>
      <x:c r="T9" s="1"/>
      <x:c r="U9" s="1"/>
      <x:c r="V9" s="1"/>
      <x:c r="W9" s="1"/>
      <x:c r="X9" s="1"/>
      <x:c r="Y9" s="1"/>
      <x:c r="Z9" s="1"/>
    </x:row>
    <x:row r="10">
      <x:c r="A10" s="303" t="n">
        <x:f>COUNTIF('سجل الوثائق'!$O$6:$O$305,"ضمن مدة التنبيه")</x:f>
        <x:v>0</x:v>
      </x:c>
      <x:c r="B10" s="304"/>
      <x:c r="C10" s="305"/>
      <x:c r="D10" s="350" t="n">
        <x:f>COUNTIF('سجل الوثائق'!$O$6:$O$305,"بيانات ناقصة")</x:f>
        <x:v>0</x:v>
      </x:c>
      <x:c r="E10" s="351"/>
      <x:c r="F10" s="352"/>
      <x:c r="G10" s="115" t="n">
        <x:f>COUNTIF('سجل الوثائق'!$O$6:$O$305,"ساري")</x:f>
        <x:v>0</x:v>
      </x:c>
      <x:c r="H10" s="116"/>
      <x:c r="I10" s="117"/>
      <x:c r="J10" s="392" t="n">
        <x:f>SUM('سجل الوثائق'!$U$6:$U$305)</x:f>
        <x:v>0</x:v>
      </x:c>
      <x:c r="K10" s="393"/>
      <x:c r="L10" s="394"/>
      <x:c r="M10" s="1"/>
      <x:c r="N10" s="1"/>
      <x:c r="O10" s="1"/>
      <x:c r="P10" s="1"/>
      <x:c r="Q10" s="1"/>
      <x:c r="R10" s="1"/>
      <x:c r="S10" s="1"/>
      <x:c r="T10" s="1"/>
      <x:c r="U10" s="1"/>
      <x:c r="V10" s="1"/>
      <x:c r="W10" s="1"/>
      <x:c r="X10" s="1"/>
      <x:c r="Y10" s="1"/>
      <x:c r="Z10" s="1"/>
    </x:row>
    <x:row r="11">
      <x:c r="A11" s="306"/>
      <x:c r="B11" s="307"/>
      <x:c r="C11" s="308"/>
      <x:c r="D11" s="353"/>
      <x:c r="E11" s="354"/>
      <x:c r="F11" s="355"/>
      <x:c r="G11" s="118"/>
      <x:c r="H11" s="119"/>
      <x:c r="I11" s="120"/>
      <x:c r="J11" s="395"/>
      <x:c r="K11" s="396"/>
      <x:c r="L11" s="397"/>
      <x:c r="M11" s="1"/>
      <x:c r="N11" s="1"/>
      <x:c r="O11" s="1"/>
      <x:c r="P11" s="1"/>
      <x:c r="Q11" s="1"/>
      <x:c r="R11" s="1"/>
      <x:c r="S11" s="1"/>
      <x:c r="T11" s="1"/>
      <x:c r="U11" s="1"/>
      <x:c r="V11" s="1"/>
      <x:c r="W11" s="1"/>
      <x:c r="X11" s="1"/>
      <x:c r="Y11" s="1"/>
      <x:c r="Z11" s="1"/>
    </x:row>
    <x:row r="12">
      <x:c r="A12" s="309"/>
      <x:c r="B12" s="310"/>
      <x:c r="C12" s="311"/>
      <x:c r="D12" s="356"/>
      <x:c r="E12" s="357"/>
      <x:c r="F12" s="358"/>
      <x:c r="G12" s="121"/>
      <x:c r="H12" s="122"/>
      <x:c r="I12" s="123"/>
      <x:c r="J12" s="398"/>
      <x:c r="K12" s="399"/>
      <x:c r="L12" s="400"/>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403" t="str">
        <x:v>التوزيع حسب نوع الوثيقة</x:v>
      </x:c>
      <x:c r="B15" s="403" t="str">
        <x:v>التوزيع حسب نوع الوثيقة</x:v>
      </x:c>
      <x:c r="C15" s="403" t="str">
        <x:v>التوزيع حسب نوع الوثيقة</x:v>
      </x:c>
      <x:c r="D15" s="403" t="str">
        <x:v>التوزيع حسب نوع الوثيقة</x:v>
      </x:c>
      <x:c r="E15" s="403" t="str">
        <x:v>التوزيع حسب نوع الوثيقة</x:v>
      </x:c>
      <x:c r="F15" s="403" t="str">
        <x:v>الإجراءات ذات الأولوية</x:v>
      </x:c>
      <x:c r="G15" s="403" t="str">
        <x:v>الإجراءات ذات الأولوية</x:v>
      </x:c>
      <x:c r="H15" s="403" t="str">
        <x:v>الإجراءات ذات الأولوية</x:v>
      </x:c>
      <x:c r="I15" s="403" t="str">
        <x:v>الإجراءات ذات الأولوية</x:v>
      </x:c>
      <x:c r="J15" s="403" t="str">
        <x:v>الإجراءات ذات الأولوية</x:v>
      </x:c>
      <x:c r="K15" s="403" t="str">
        <x:v>الإجراءات ذات الأولوية</x:v>
      </x:c>
      <x:c r="L15" s="403" t="str">
        <x:v>الإجراءات ذات الأولوية</x:v>
      </x:c>
      <x:c r="M15" s="1"/>
      <x:c r="N15" s="1"/>
      <x:c r="O15" s="1"/>
      <x:c r="P15" s="1"/>
      <x:c r="Q15" s="1"/>
      <x:c r="R15" s="1"/>
      <x:c r="S15" s="1"/>
      <x:c r="T15" s="1"/>
      <x:c r="U15" s="1"/>
      <x:c r="V15" s="1"/>
      <x:c r="W15" s="1"/>
      <x:c r="X15" s="1"/>
      <x:c r="Y15" s="1"/>
      <x:c r="Z15" s="1"/>
    </x:row>
    <x:row r="16" ht="34" customHeight="1">
      <x:c r="A16" s="17" t="str">
        <x:v>نوع الوثيقة</x:v>
      </x:c>
      <x:c r="B16" s="26" t="str">
        <x:v>الإجمالي</x:v>
      </x:c>
      <x:c r="C16" s="26" t="str">
        <x:v>منتهي</x:v>
      </x:c>
      <x:c r="D16" s="18" t="str">
        <x:v>ينتهي خلال 30 يومًا</x:v>
      </x:c>
      <x:c r="E16" s="1"/>
      <x:c r="F16" s="17" t="str">
        <x:v>الأولوية</x:v>
      </x:c>
      <x:c r="G16" s="26" t="str">
        <x:v>الإجراء المطلوب</x:v>
      </x:c>
      <x:c r="H16" s="26" t="str">
        <x:v>المدة المقترحة</x:v>
      </x:c>
      <x:c r="I16" s="26" t="str">
        <x:v>المالك</x:v>
      </x:c>
      <x:c r="J16" s="26" t="str">
        <x:v>المصدر</x:v>
      </x:c>
      <x:c r="K16" s="26" t="str">
        <x:v>الحالة</x:v>
      </x:c>
      <x:c r="L16" s="18" t="str">
        <x:v>ملاحظة</x:v>
      </x:c>
      <x:c r="M16" s="1"/>
      <x:c r="N16" s="1"/>
      <x:c r="O16" s="1"/>
      <x:c r="P16" s="1"/>
      <x:c r="Q16" s="1"/>
      <x:c r="R16" s="1"/>
      <x:c r="S16" s="1"/>
      <x:c r="T16" s="1"/>
      <x:c r="U16" s="1"/>
      <x:c r="V16" s="1"/>
      <x:c r="W16" s="1"/>
      <x:c r="X16" s="1"/>
      <x:c r="Y16" s="1"/>
      <x:c r="Z16" s="1"/>
    </x:row>
    <x:row r="17">
      <x:c r="A17" s="21" t="str">
        <x:f>'الإعدادات'!A6</x:f>
        <x:v>إقامة</x:v>
      </x:c>
      <x:c r="B17" s="404" t="n">
        <x:f>COUNTIF('سجل الوثائق'!$F$6:$F$305,A17)</x:f>
        <x:v>0</x:v>
      </x:c>
      <x:c r="C17" s="404" t="n">
        <x:f>COUNTIFS('سجل الوثائق'!$F$6:$F$305,A17,'سجل الوثائق'!$O$6:$O$305,"منتهي")</x:f>
        <x:v>0</x:v>
      </x:c>
      <x:c r="D17" s="404" t="n">
        <x:f>COUNTIFS('سجل الوثائق'!$F$6:$F$305,A17,'سجل الوثائق'!$O$6:$O$305,"ينتهي خلال 30 يومًا")+COUNTIFS('سجل الوثائق'!$F$6:$F$305,A17,'سجل الوثائق'!$O$6:$O$305,"ينتهي خلال 7 أيام")</x:f>
        <x:v>0</x:v>
      </x:c>
      <x:c r="E17" s="1"/>
      <x:c r="F17" s="21" t="str">
        <x:v>عاجلة</x:v>
      </x:c>
      <x:c r="G17" s="21" t="str">
        <x:v>مراجعة الوثائق المنتهية</x:v>
      </x:c>
      <x:c r="H17" s="21" t="str">
        <x:v>اليوم</x:v>
      </x:c>
      <x:c r="I17" s="21" t="str">
        <x:v>مسؤول التجديد</x:v>
      </x:c>
      <x:c r="J17" s="21" t="str">
        <x:v>سجل الوثائق</x:v>
      </x:c>
      <x:c r="K17" s="21" t="str">
        <x:v>مفتوح</x:v>
      </x:c>
      <x:c r="L17" s="21" t="str">
        <x:v>ابدأ بالأعلى أثرًا</x:v>
      </x:c>
      <x:c r="M17" s="1"/>
      <x:c r="N17" s="1"/>
      <x:c r="O17" s="1"/>
      <x:c r="P17" s="1"/>
      <x:c r="Q17" s="1"/>
      <x:c r="R17" s="1"/>
      <x:c r="S17" s="1"/>
      <x:c r="T17" s="1"/>
      <x:c r="U17" s="1"/>
      <x:c r="V17" s="1"/>
      <x:c r="W17" s="1"/>
      <x:c r="X17" s="1"/>
      <x:c r="Y17" s="1"/>
      <x:c r="Z17" s="1"/>
    </x:row>
    <x:row r="18">
      <x:c r="A18" s="22" t="str">
        <x:f>'الإعدادات'!A7</x:f>
        <x:v>جواز سفر</x:v>
      </x:c>
      <x:c r="B18" s="405" t="n">
        <x:f>COUNTIF('سجل الوثائق'!$F$6:$F$305,A18)</x:f>
        <x:v>0</x:v>
      </x:c>
      <x:c r="C18" s="405" t="n">
        <x:f>COUNTIFS('سجل الوثائق'!$F$6:$F$305,A18,'سجل الوثائق'!$O$6:$O$305,"منتهي")</x:f>
        <x:v>0</x:v>
      </x:c>
      <x:c r="D18" s="405" t="n">
        <x:f>COUNTIFS('سجل الوثائق'!$F$6:$F$305,A18,'سجل الوثائق'!$O$6:$O$305,"ينتهي خلال 30 يومًا")+COUNTIFS('سجل الوثائق'!$F$6:$F$305,A18,'سجل الوثائق'!$O$6:$O$305,"ينتهي خلال 7 أيام")</x:f>
        <x:v>0</x:v>
      </x:c>
      <x:c r="E18" s="1"/>
      <x:c r="F18" s="22" t="str">
        <x:v>عالية</x:v>
      </x:c>
      <x:c r="G18" s="22" t="str">
        <x:v>إكمال بيانات الوثائق الناقصة</x:v>
      </x:c>
      <x:c r="H18" s="22" t="str">
        <x:v>خلال يومي عمل</x:v>
      </x:c>
      <x:c r="I18" s="22" t="str">
        <x:v>الموارد البشرية</x:v>
      </x:c>
      <x:c r="J18" s="22" t="str">
        <x:v>فحص البيانات</x:v>
      </x:c>
      <x:c r="K18" s="22" t="str">
        <x:v>مفتوح</x:v>
      </x:c>
      <x:c r="L18" s="22" t="str">
        <x:v>تحقق من الرقم والتاريخ</x:v>
      </x:c>
      <x:c r="M18" s="1"/>
      <x:c r="N18" s="1"/>
      <x:c r="O18" s="1"/>
      <x:c r="P18" s="1"/>
      <x:c r="Q18" s="1"/>
      <x:c r="R18" s="1"/>
      <x:c r="S18" s="1"/>
      <x:c r="T18" s="1"/>
      <x:c r="U18" s="1"/>
      <x:c r="V18" s="1"/>
      <x:c r="W18" s="1"/>
      <x:c r="X18" s="1"/>
      <x:c r="Y18" s="1"/>
      <x:c r="Z18" s="1"/>
    </x:row>
    <x:row r="19">
      <x:c r="A19" s="22" t="str">
        <x:f>'الإعدادات'!A8</x:f>
        <x:v>رخصة عمل</x:v>
      </x:c>
      <x:c r="B19" s="405" t="n">
        <x:f>COUNTIF('سجل الوثائق'!$F$6:$F$305,A19)</x:f>
        <x:v>0</x:v>
      </x:c>
      <x:c r="C19" s="405" t="n">
        <x:f>COUNTIFS('سجل الوثائق'!$F$6:$F$305,A19,'سجل الوثائق'!$O$6:$O$305,"منتهي")</x:f>
        <x:v>0</x:v>
      </x:c>
      <x:c r="D19" s="405" t="n">
        <x:f>COUNTIFS('سجل الوثائق'!$F$6:$F$305,A19,'سجل الوثائق'!$O$6:$O$305,"ينتهي خلال 30 يومًا")+COUNTIFS('سجل الوثائق'!$F$6:$F$305,A19,'سجل الوثائق'!$O$6:$O$305,"ينتهي خلال 7 أيام")</x:f>
        <x:v>0</x:v>
      </x:c>
      <x:c r="E19" s="1"/>
      <x:c r="F19" s="22" t="str">
        <x:v>عالية</x:v>
      </x:c>
      <x:c r="G19" s="22" t="str">
        <x:v>بدء تجديد ما ينتهي خلال 30 يومًا</x:v>
      </x:c>
      <x:c r="H19" s="22" t="str">
        <x:v>هذا الأسبوع</x:v>
      </x:c>
      <x:c r="I19" s="22" t="str">
        <x:v>مسؤول التجديد</x:v>
      </x:c>
      <x:c r="J19" s="22" t="str">
        <x:v>حالة الوثيقة</x:v>
      </x:c>
      <x:c r="K19" s="22" t="str">
        <x:v>مفتوح</x:v>
      </x:c>
      <x:c r="L19" s="22" t="str">
        <x:v>راعِ مدة معالجة الجهة</x:v>
      </x:c>
      <x:c r="M19" s="1"/>
      <x:c r="N19" s="1"/>
      <x:c r="O19" s="1"/>
      <x:c r="P19" s="1"/>
      <x:c r="Q19" s="1"/>
      <x:c r="R19" s="1"/>
      <x:c r="S19" s="1"/>
      <x:c r="T19" s="1"/>
      <x:c r="U19" s="1"/>
      <x:c r="V19" s="1"/>
      <x:c r="W19" s="1"/>
      <x:c r="X19" s="1"/>
      <x:c r="Y19" s="1"/>
      <x:c r="Z19" s="1"/>
    </x:row>
    <x:row r="20">
      <x:c r="A20" s="22" t="str">
        <x:f>'الإعدادات'!A9</x:f>
        <x:v>تأمين طبي</x:v>
      </x:c>
      <x:c r="B20" s="405" t="n">
        <x:f>COUNTIF('سجل الوثائق'!$F$6:$F$305,A20)</x:f>
        <x:v>0</x:v>
      </x:c>
      <x:c r="C20" s="405" t="n">
        <x:f>COUNTIFS('سجل الوثائق'!$F$6:$F$305,A20,'سجل الوثائق'!$O$6:$O$305,"منتهي")</x:f>
        <x:v>0</x:v>
      </x:c>
      <x:c r="D20" s="405" t="n">
        <x:f>COUNTIFS('سجل الوثائق'!$F$6:$F$305,A20,'سجل الوثائق'!$O$6:$O$305,"ينتهي خلال 30 يومًا")+COUNTIFS('سجل الوثائق'!$F$6:$F$305,A20,'سجل الوثائق'!$O$6:$O$305,"ينتهي خلال 7 أيام")</x:f>
        <x:v>0</x:v>
      </x:c>
      <x:c r="E20" s="1"/>
      <x:c r="F20" s="22" t="str">
        <x:v>متوسطة</x:v>
      </x:c>
      <x:c r="G20" s="22" t="str">
        <x:v>تحديث سجل التجديدات المكتملة</x:v>
      </x:c>
      <x:c r="H20" s="22" t="str">
        <x:v>أسبوعيًا</x:v>
      </x:c>
      <x:c r="I20" s="22" t="str">
        <x:v>الموارد البشرية</x:v>
      </x:c>
      <x:c r="J20" s="22" t="str">
        <x:v>حالة التجديد</x:v>
      </x:c>
      <x:c r="K20" s="22" t="str">
        <x:v>مفتوح</x:v>
      </x:c>
      <x:c r="L20" s="22" t="str">
        <x:v>حدّث تاريخ الانتهاء الجديد</x:v>
      </x:c>
      <x:c r="M20" s="1"/>
      <x:c r="N20" s="1"/>
      <x:c r="O20" s="1"/>
      <x:c r="P20" s="1"/>
      <x:c r="Q20" s="1"/>
      <x:c r="R20" s="1"/>
      <x:c r="S20" s="1"/>
      <x:c r="T20" s="1"/>
      <x:c r="U20" s="1"/>
      <x:c r="V20" s="1"/>
      <x:c r="W20" s="1"/>
      <x:c r="X20" s="1"/>
      <x:c r="Y20" s="1"/>
      <x:c r="Z20" s="1"/>
    </x:row>
    <x:row r="21">
      <x:c r="A21" s="22" t="str">
        <x:f>'الإعدادات'!A10</x:f>
        <x:v>هوية وطنية</x:v>
      </x:c>
      <x:c r="B21" s="405" t="n">
        <x:f>COUNTIF('سجل الوثائق'!$F$6:$F$305,A21)</x:f>
        <x:v>0</x:v>
      </x:c>
      <x:c r="C21" s="405" t="n">
        <x:f>COUNTIFS('سجل الوثائق'!$F$6:$F$305,A21,'سجل الوثائق'!$O$6:$O$305,"منتهي")</x:f>
        <x:v>0</x:v>
      </x:c>
      <x:c r="D21" s="405" t="n">
        <x:f>COUNTIFS('سجل الوثائق'!$F$6:$F$305,A21,'سجل الوثائق'!$O$6:$O$305,"ينتهي خلال 30 يومًا")+COUNTIFS('سجل الوثائق'!$F$6:$F$305,A21,'سجل الوثائق'!$O$6:$O$305,"ينتهي خلال 7 أيام")</x:f>
        <x:v>0</x:v>
      </x:c>
      <x:c r="E21" s="1"/>
      <x:c r="F21" s="22" t="str">
        <x:v>دورية</x:v>
      </x:c>
      <x:c r="G21" s="22" t="str">
        <x:v>مراجعة لوحة المتابعة</x:v>
      </x:c>
      <x:c r="H21" s="22" t="str">
        <x:v>أسبوعيًا</x:v>
      </x:c>
      <x:c r="I21" s="22" t="str">
        <x:v>مسؤول الملف</x:v>
      </x:c>
      <x:c r="J21" s="22" t="str">
        <x:v>لوحة المتابعة</x:v>
      </x:c>
      <x:c r="K21" s="22" t="str">
        <x:v>مفتوح</x:v>
      </x:c>
      <x:c r="L21" s="22" t="str">
        <x:v>وثّق أي استثناء</x:v>
      </x:c>
      <x:c r="M21" s="1"/>
      <x:c r="N21" s="1"/>
      <x:c r="O21" s="1"/>
      <x:c r="P21" s="1"/>
      <x:c r="Q21" s="1"/>
      <x:c r="R21" s="1"/>
      <x:c r="S21" s="1"/>
      <x:c r="T21" s="1"/>
      <x:c r="U21" s="1"/>
      <x:c r="V21" s="1"/>
      <x:c r="W21" s="1"/>
      <x:c r="X21" s="1"/>
      <x:c r="Y21" s="1"/>
      <x:c r="Z21" s="1"/>
    </x:row>
    <x:row r="22">
      <x:c r="A22" s="22" t="str">
        <x:f>'الإعدادات'!A11</x:f>
        <x:v>شهادة مهنية</x:v>
      </x:c>
      <x:c r="B22" s="405" t="n">
        <x:f>COUNTIF('سجل الوثائق'!$F$6:$F$305,A22)</x:f>
        <x:v>0</x:v>
      </x:c>
      <x:c r="C22" s="405" t="n">
        <x:f>COUNTIFS('سجل الوثائق'!$F$6:$F$305,A22,'سجل الوثائق'!$O$6:$O$305,"منتهي")</x:f>
        <x:v>0</x:v>
      </x:c>
      <x:c r="D22" s="405" t="n">
        <x:f>COUNTIFS('سجل الوثائق'!$F$6:$F$305,A22,'سجل الوثائق'!$O$6:$O$305,"ينتهي خلال 30 يومًا")+COUNTIFS('سجل الوثائق'!$F$6:$F$305,A22,'سجل الوثائق'!$O$6:$O$305,"ينتهي خلال 7 أيام")</x:f>
        <x:v>0</x:v>
      </x:c>
      <x:c r="E22" s="1"/>
      <x:c r="F22" s="1"/>
      <x:c r="G22" s="1"/>
      <x:c r="H22" s="1"/>
      <x:c r="I22" s="1"/>
      <x:c r="J22" s="1"/>
      <x:c r="K22" s="1"/>
      <x:c r="L22" s="1"/>
      <x:c r="M22" s="1"/>
      <x:c r="N22" s="1"/>
      <x:c r="O22" s="1"/>
      <x:c r="P22" s="1"/>
      <x:c r="Q22" s="1"/>
      <x:c r="R22" s="1"/>
      <x:c r="S22" s="1"/>
      <x:c r="T22" s="1"/>
      <x:c r="U22" s="1"/>
      <x:c r="V22" s="1"/>
      <x:c r="W22" s="1"/>
      <x:c r="X22" s="1"/>
      <x:c r="Y22" s="1"/>
      <x:c r="Z22" s="1"/>
    </x:row>
    <x:row r="23">
      <x:c r="A23" s="22" t="str">
        <x:f>'الإعدادات'!A12</x:f>
        <x:v>رخصة قيادة</x:v>
      </x:c>
      <x:c r="B23" s="405" t="n">
        <x:f>COUNTIF('سجل الوثائق'!$F$6:$F$305,A23)</x:f>
        <x:v>0</x:v>
      </x:c>
      <x:c r="C23" s="405" t="n">
        <x:f>COUNTIFS('سجل الوثائق'!$F$6:$F$305,A23,'سجل الوثائق'!$O$6:$O$305,"منتهي")</x:f>
        <x:v>0</x:v>
      </x:c>
      <x:c r="D23" s="405" t="n">
        <x:f>COUNTIFS('سجل الوثائق'!$F$6:$F$305,A23,'سجل الوثائق'!$O$6:$O$305,"ينتهي خلال 30 يومًا")+COUNTIFS('سجل الوثائق'!$F$6:$F$305,A23,'سجل الوثائق'!$O$6:$O$305,"ينتهي خلال 7 أيام")</x:f>
        <x:v>0</x:v>
      </x:c>
      <x:c r="E23" s="1"/>
      <x:c r="F23" s="1"/>
      <x:c r="G23" s="1"/>
      <x:c r="H23" s="1"/>
      <x:c r="I23" s="1"/>
      <x:c r="J23" s="1"/>
      <x:c r="K23" s="1"/>
      <x:c r="L23" s="1"/>
      <x:c r="M23" s="1"/>
      <x:c r="N23" s="1"/>
      <x:c r="O23" s="1"/>
      <x:c r="P23" s="1"/>
      <x:c r="Q23" s="1"/>
      <x:c r="R23" s="1"/>
      <x:c r="S23" s="1"/>
      <x:c r="T23" s="1"/>
      <x:c r="U23" s="1"/>
      <x:c r="V23" s="1"/>
      <x:c r="W23" s="1"/>
      <x:c r="X23" s="1"/>
      <x:c r="Y23" s="1"/>
      <x:c r="Z23" s="1"/>
    </x:row>
    <x:row r="24">
      <x:c r="A24" s="22" t="str">
        <x:f>'الإعدادات'!A13</x:f>
        <x:v>عقد عمل</x:v>
      </x:c>
      <x:c r="B24" s="405" t="n">
        <x:f>COUNTIF('سجل الوثائق'!$F$6:$F$305,A24)</x:f>
        <x:v>0</x:v>
      </x:c>
      <x:c r="C24" s="405" t="n">
        <x:f>COUNTIFS('سجل الوثائق'!$F$6:$F$305,A24,'سجل الوثائق'!$O$6:$O$305,"منتهي")</x:f>
        <x:v>0</x:v>
      </x:c>
      <x:c r="D24" s="405" t="n">
        <x:f>COUNTIFS('سجل الوثائق'!$F$6:$F$305,A24,'سجل الوثائق'!$O$6:$O$305,"ينتهي خلال 30 يومًا")+COUNTIFS('سجل الوثائق'!$F$6:$F$305,A24,'سجل الوثائق'!$O$6:$O$305,"ينتهي خلال 7 أيام")</x:f>
        <x:v>0</x:v>
      </x:c>
      <x:c r="E24" s="1"/>
      <x:c r="F24" s="1"/>
      <x:c r="G24" s="1"/>
      <x:c r="H24" s="1"/>
      <x:c r="I24" s="1"/>
      <x:c r="J24" s="1"/>
      <x:c r="K24" s="1"/>
      <x:c r="L24" s="1"/>
      <x:c r="M24" s="1"/>
      <x:c r="N24" s="1"/>
      <x:c r="O24" s="1"/>
      <x:c r="P24" s="1"/>
      <x:c r="Q24" s="1"/>
      <x:c r="R24" s="1"/>
      <x:c r="S24" s="1"/>
      <x:c r="T24" s="1"/>
      <x:c r="U24" s="1"/>
      <x:c r="V24" s="1"/>
      <x:c r="W24" s="1"/>
      <x:c r="X24" s="1"/>
      <x:c r="Y24" s="1"/>
      <x:c r="Z24" s="1"/>
    </x:row>
    <x:row r="25">
      <x:c r="A25" s="22" t="str">
        <x:f>'الإعدادات'!A14</x:f>
        <x:v>رخصة مزاولة مهنة</x:v>
      </x:c>
      <x:c r="B25" s="405" t="n">
        <x:f>COUNTIF('سجل الوثائق'!$F$6:$F$305,A25)</x:f>
        <x:v>0</x:v>
      </x:c>
      <x:c r="C25" s="405" t="n">
        <x:f>COUNTIFS('سجل الوثائق'!$F$6:$F$305,A25,'سجل الوثائق'!$O$6:$O$305,"منتهي")</x:f>
        <x:v>0</x:v>
      </x:c>
      <x:c r="D25" s="405" t="n">
        <x:f>COUNTIFS('سجل الوثائق'!$F$6:$F$305,A25,'سجل الوثائق'!$O$6:$O$305,"ينتهي خلال 30 يومًا")+COUNTIFS('سجل الوثائق'!$F$6:$F$305,A25,'سجل الوثائق'!$O$6:$O$305,"ينتهي خلال 7 أيام")</x:f>
        <x:v>0</x:v>
      </x:c>
      <x:c r="E25" s="1"/>
      <x:c r="F25" s="1"/>
      <x:c r="G25" s="1"/>
      <x:c r="H25" s="1"/>
      <x:c r="I25" s="1"/>
      <x:c r="J25" s="1"/>
      <x:c r="K25" s="1"/>
      <x:c r="L25" s="1"/>
      <x:c r="M25" s="1"/>
      <x:c r="N25" s="1"/>
      <x:c r="O25" s="1"/>
      <x:c r="P25" s="1"/>
      <x:c r="Q25" s="1"/>
      <x:c r="R25" s="1"/>
      <x:c r="S25" s="1"/>
      <x:c r="T25" s="1"/>
      <x:c r="U25" s="1"/>
      <x:c r="V25" s="1"/>
      <x:c r="W25" s="1"/>
      <x:c r="X25" s="1"/>
      <x:c r="Y25" s="1"/>
      <x:c r="Z25" s="1"/>
    </x:row>
    <x:row r="26">
      <x:c r="A26" s="22" t="str">
        <x:f>'الإعدادات'!A15</x:f>
        <x:v>شهادة صحية</x:v>
      </x:c>
      <x:c r="B26" s="405" t="n">
        <x:f>COUNTIF('سجل الوثائق'!$F$6:$F$305,A26)</x:f>
        <x:v>0</x:v>
      </x:c>
      <x:c r="C26" s="405" t="n">
        <x:f>COUNTIFS('سجل الوثائق'!$F$6:$F$305,A26,'سجل الوثائق'!$O$6:$O$305,"منتهي")</x:f>
        <x:v>0</x:v>
      </x:c>
      <x:c r="D26" s="405" t="n">
        <x:f>COUNTIFS('سجل الوثائق'!$F$6:$F$305,A26,'سجل الوثائق'!$O$6:$O$305,"ينتهي خلال 30 يومًا")+COUNTIFS('سجل الوثائق'!$F$6:$F$305,A26,'سجل الوثائق'!$O$6:$O$305,"ينتهي خلال 7 أيام")</x:f>
        <x:v>0</x:v>
      </x:c>
      <x:c r="E26" s="1"/>
      <x:c r="F26" s="1"/>
      <x:c r="G26" s="1"/>
      <x:c r="H26" s="1"/>
      <x:c r="I26" s="1"/>
      <x:c r="J26" s="1"/>
      <x:c r="K26" s="1"/>
      <x:c r="L26" s="1"/>
      <x:c r="M26" s="1"/>
      <x:c r="N26" s="1"/>
      <x:c r="O26" s="1"/>
      <x:c r="P26" s="1"/>
      <x:c r="Q26" s="1"/>
      <x:c r="R26" s="1"/>
      <x:c r="S26" s="1"/>
      <x:c r="T26" s="1"/>
      <x:c r="U26" s="1"/>
      <x:c r="V26" s="1"/>
      <x:c r="W26" s="1"/>
      <x:c r="X26" s="1"/>
      <x:c r="Y26" s="1"/>
      <x:c r="Z26" s="1"/>
    </x:row>
    <x:row r="27">
      <x:c r="A27" s="22" t="str">
        <x:f>'الإعدادات'!A16</x:f>
        <x:v>تصريح دخول</x:v>
      </x:c>
      <x:c r="B27" s="405" t="n">
        <x:f>COUNTIF('سجل الوثائق'!$F$6:$F$305,A27)</x:f>
        <x:v>0</x:v>
      </x:c>
      <x:c r="C27" s="405" t="n">
        <x:f>COUNTIFS('سجل الوثائق'!$F$6:$F$305,A27,'سجل الوثائق'!$O$6:$O$305,"منتهي")</x:f>
        <x:v>0</x:v>
      </x:c>
      <x:c r="D27" s="405" t="n">
        <x:f>COUNTIFS('سجل الوثائق'!$F$6:$F$305,A27,'سجل الوثائق'!$O$6:$O$305,"ينتهي خلال 30 يومًا")+COUNTIFS('سجل الوثائق'!$F$6:$F$305,A27,'سجل الوثائق'!$O$6:$O$305,"ينتهي خلال 7 أيام")</x:f>
        <x:v>0</x:v>
      </x:c>
      <x:c r="E27" s="1"/>
      <x:c r="F27" s="1"/>
      <x:c r="G27" s="1"/>
      <x:c r="H27" s="1"/>
      <x:c r="I27" s="1"/>
      <x:c r="J27" s="1"/>
      <x:c r="K27" s="1"/>
      <x:c r="L27" s="1"/>
      <x:c r="M27" s="1"/>
      <x:c r="N27" s="1"/>
      <x:c r="O27" s="1"/>
      <x:c r="P27" s="1"/>
      <x:c r="Q27" s="1"/>
      <x:c r="R27" s="1"/>
      <x:c r="S27" s="1"/>
      <x:c r="T27" s="1"/>
      <x:c r="U27" s="1"/>
      <x:c r="V27" s="1"/>
      <x:c r="W27" s="1"/>
      <x:c r="X27" s="1"/>
      <x:c r="Y27" s="1"/>
      <x:c r="Z27" s="1"/>
    </x:row>
    <x:row r="28">
      <x:c r="A28" s="22" t="str">
        <x:f>'الإعدادات'!A17</x:f>
        <x:v>أخرى</x:v>
      </x:c>
      <x:c r="B28" s="405" t="n">
        <x:f>COUNTIF('سجل الوثائق'!$F$6:$F$305,A28)</x:f>
        <x:v>0</x:v>
      </x:c>
      <x:c r="C28" s="405" t="n">
        <x:f>COUNTIFS('سجل الوثائق'!$F$6:$F$305,A28,'سجل الوثائق'!$O$6:$O$305,"منتهي")</x:f>
        <x:v>0</x:v>
      </x:c>
      <x:c r="D28" s="405" t="n">
        <x:f>COUNTIFS('سجل الوثائق'!$F$6:$F$305,A28,'سجل الوثائق'!$O$6:$O$305,"ينتهي خلال 30 يومًا")+COUNTIFS('سجل الوثائق'!$F$6:$F$305,A28,'سجل الوثائق'!$O$6:$O$305,"ينتهي خلال 7 أيام")</x:f>
        <x:v>0</x:v>
      </x:c>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434"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B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C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D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E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F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G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H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I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J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K30" s="435"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L30" s="436"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M30" s="1"/>
      <x:c r="N30" s="1"/>
      <x:c r="O30" s="1"/>
      <x:c r="P30" s="1"/>
      <x:c r="Q30" s="1"/>
      <x:c r="R30" s="1"/>
      <x:c r="S30" s="1"/>
      <x:c r="T30" s="1"/>
      <x:c r="U30" s="1"/>
      <x:c r="V30" s="1"/>
      <x:c r="W30" s="1"/>
      <x:c r="X30" s="1"/>
      <x:c r="Y30" s="1"/>
      <x:c r="Z30" s="1"/>
    </x:row>
    <x:row r="31">
      <x:c r="A31" s="437"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B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C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D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E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F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G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H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I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J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K31" s="438"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L31" s="439"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M31" s="1"/>
      <x:c r="N31" s="1"/>
      <x:c r="O31" s="1"/>
      <x:c r="P31" s="1"/>
      <x:c r="Q31" s="1"/>
      <x:c r="R31" s="1"/>
      <x:c r="S31" s="1"/>
      <x:c r="T31" s="1"/>
      <x:c r="U31" s="1"/>
      <x:c r="V31" s="1"/>
      <x:c r="W31" s="1"/>
      <x:c r="X31" s="1"/>
      <x:c r="Y31" s="1"/>
      <x:c r="Z31" s="1"/>
    </x:row>
    <x:row r="32">
      <x:c r="A32" s="440"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B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C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D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E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F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G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H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I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J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K32" s="441"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L32" s="442" t="str">
        <x:v>تذكير تشغيلي: حدّث تاريخ الانتهاء في سجل الوثائق فور اكتمال التجديد، ثم أضف العملية إلى سجل التجديدات للاحتفاظ بالتاريخ. هذه الأداة للمتابعة الداخلية ولا تستبدل التحقق من المنصات والجهات الرسمية.</x:v>
      </x:c>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row r="201">
      <x:c r="A201" s="1"/>
      <x:c r="B201" s="1"/>
      <x:c r="C201" s="1"/>
      <x:c r="D201" s="1"/>
      <x:c r="E201" s="1"/>
      <x:c r="F201" s="1"/>
      <x:c r="G201" s="1"/>
      <x:c r="H201" s="1"/>
      <x:c r="I201" s="1"/>
      <x:c r="J201" s="1"/>
      <x:c r="K201" s="1"/>
      <x:c r="L201" s="1"/>
      <x:c r="M201" s="1"/>
      <x:c r="N201" s="1"/>
      <x:c r="O201" s="1"/>
      <x:c r="P201" s="1"/>
      <x:c r="Q201" s="1"/>
      <x:c r="R201" s="1"/>
      <x:c r="S201" s="1"/>
      <x:c r="T201" s="1"/>
      <x:c r="U201" s="1"/>
      <x:c r="V201" s="1"/>
      <x:c r="W201" s="1"/>
      <x:c r="X201" s="1"/>
      <x:c r="Y201" s="1"/>
      <x:c r="Z201" s="1"/>
    </x:row>
    <x:row r="202">
      <x:c r="A202" s="1"/>
      <x:c r="B202" s="1"/>
      <x:c r="C202" s="1"/>
      <x:c r="D202" s="1"/>
      <x:c r="E202" s="1"/>
      <x:c r="F202" s="1"/>
      <x:c r="G202" s="1"/>
      <x:c r="H202" s="1"/>
      <x:c r="I202" s="1"/>
      <x:c r="J202" s="1"/>
      <x:c r="K202" s="1"/>
      <x:c r="L202" s="1"/>
      <x:c r="M202" s="1"/>
      <x:c r="N202" s="1"/>
      <x:c r="O202" s="1"/>
      <x:c r="P202" s="1"/>
      <x:c r="Q202" s="1"/>
      <x:c r="R202" s="1"/>
      <x:c r="S202" s="1"/>
      <x:c r="T202" s="1"/>
      <x:c r="U202" s="1"/>
      <x:c r="V202" s="1"/>
      <x:c r="W202" s="1"/>
      <x:c r="X202" s="1"/>
      <x:c r="Y202" s="1"/>
      <x:c r="Z202" s="1"/>
    </x:row>
    <x:row r="203">
      <x:c r="A203" s="1"/>
      <x:c r="B203" s="1"/>
      <x:c r="C203" s="1"/>
      <x:c r="D203" s="1"/>
      <x:c r="E203" s="1"/>
      <x:c r="F203" s="1"/>
      <x:c r="G203" s="1"/>
      <x:c r="H203" s="1"/>
      <x:c r="I203" s="1"/>
      <x:c r="J203" s="1"/>
      <x:c r="K203" s="1"/>
      <x:c r="L203" s="1"/>
      <x:c r="M203" s="1"/>
      <x:c r="N203" s="1"/>
      <x:c r="O203" s="1"/>
      <x:c r="P203" s="1"/>
      <x:c r="Q203" s="1"/>
      <x:c r="R203" s="1"/>
      <x:c r="S203" s="1"/>
      <x:c r="T203" s="1"/>
      <x:c r="U203" s="1"/>
      <x:c r="V203" s="1"/>
      <x:c r="W203" s="1"/>
      <x:c r="X203" s="1"/>
      <x:c r="Y203" s="1"/>
      <x:c r="Z203" s="1"/>
    </x:row>
    <x:row r="204">
      <x:c r="A204" s="1"/>
      <x:c r="B204" s="1"/>
      <x:c r="C204" s="1"/>
      <x:c r="D204" s="1"/>
      <x:c r="E204" s="1"/>
      <x:c r="F204" s="1"/>
      <x:c r="G204" s="1"/>
      <x:c r="H204" s="1"/>
      <x:c r="I204" s="1"/>
      <x:c r="J204" s="1"/>
      <x:c r="K204" s="1"/>
      <x:c r="L204" s="1"/>
      <x:c r="M204" s="1"/>
      <x:c r="N204" s="1"/>
      <x:c r="O204" s="1"/>
      <x:c r="P204" s="1"/>
      <x:c r="Q204" s="1"/>
      <x:c r="R204" s="1"/>
      <x:c r="S204" s="1"/>
      <x:c r="T204" s="1"/>
      <x:c r="U204" s="1"/>
      <x:c r="V204" s="1"/>
      <x:c r="W204" s="1"/>
      <x:c r="X204" s="1"/>
      <x:c r="Y204" s="1"/>
      <x:c r="Z204" s="1"/>
    </x:row>
    <x:row r="205">
      <x:c r="A205" s="1"/>
      <x:c r="B205" s="1"/>
      <x:c r="C205" s="1"/>
      <x:c r="D205" s="1"/>
      <x:c r="E205" s="1"/>
      <x:c r="F205" s="1"/>
      <x:c r="G205" s="1"/>
      <x:c r="H205" s="1"/>
      <x:c r="I205" s="1"/>
      <x:c r="J205" s="1"/>
      <x:c r="K205" s="1"/>
      <x:c r="L205" s="1"/>
      <x:c r="M205" s="1"/>
      <x:c r="N205" s="1"/>
      <x:c r="O205" s="1"/>
      <x:c r="P205" s="1"/>
      <x:c r="Q205" s="1"/>
      <x:c r="R205" s="1"/>
      <x:c r="S205" s="1"/>
      <x:c r="T205" s="1"/>
      <x:c r="U205" s="1"/>
      <x:c r="V205" s="1"/>
      <x:c r="W205" s="1"/>
      <x:c r="X205" s="1"/>
      <x:c r="Y205" s="1"/>
      <x:c r="Z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L1"/>
    <x:mergeCell ref="A2:L2"/>
    <x:mergeCell ref="A4:C4"/>
    <x:mergeCell ref="A5:C7"/>
    <x:mergeCell ref="D4:F4"/>
    <x:mergeCell ref="D5:F7"/>
    <x:mergeCell ref="G4:I4"/>
    <x:mergeCell ref="G5:I7"/>
    <x:mergeCell ref="J4:L4"/>
    <x:mergeCell ref="J5:L7"/>
    <x:mergeCell ref="A9:C9"/>
    <x:mergeCell ref="A10:C12"/>
    <x:mergeCell ref="D9:F9"/>
    <x:mergeCell ref="D10:F12"/>
    <x:mergeCell ref="G9:I9"/>
    <x:mergeCell ref="G10:I12"/>
    <x:mergeCell ref="J9:L9"/>
    <x:mergeCell ref="J10:L12"/>
    <x:mergeCell ref="A15:H15"/>
    <x:mergeCell ref="F15:L15"/>
    <x:mergeCell ref="A30:L32"/>
  </x:mergeCells>
  <x:conditionalFormatting sqref="F17:F21">
    <x:cfRule type="containsText" dxfId="9" priority="1" operator="containsText" text="عاجلة"/>
    <x:cfRule type="containsText" dxfId="10" priority="2" operator="containsText" text="عالية"/>
  </x:conditionalFormatting>
  <x:pageMargins left="0.7" right="0.7" top="0.75" bottom="0.75" header="0.3" footer="0.3"/>
</x:worksheet>
</file>

<file path=xl/worksheets/sheet2.xml><?xml version="1.0" encoding="utf-8"?>
<x:worksheet xmlns:x="http://schemas.openxmlformats.org/spreadsheetml/2006/main">
  <x:sheetViews>
    <x:sheetView rightToLeft="1" showGridLines="0" workbookViewId="0"/>
  </x:sheetViews>
  <x:sheetFormatPr defaultRowHeight="15"/>
  <x:cols>
    <x:col min="1" max="1" width="7" hidden="0" customWidth="1"/>
    <x:col min="2" max="2" width="15" hidden="0" customWidth="1"/>
    <x:col min="3" max="3" width="27" hidden="0" customWidth="1"/>
    <x:col min="4" max="4" width="20" hidden="0" customWidth="1"/>
    <x:col min="5" max="5" width="20" hidden="0" customWidth="1"/>
    <x:col min="6" max="6" width="20" hidden="0" customWidth="1"/>
    <x:col min="7" max="7" width="19"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22" hidden="0" customWidth="1"/>
    <x:col min="16" max="16" width="22" hidden="0" customWidth="1"/>
    <x:col min="17" max="17" width="23" hidden="0" customWidth="1"/>
    <x:col min="18" max="18" width="16" hidden="0" customWidth="1"/>
    <x:col min="19" max="19" width="16" hidden="0" customWidth="1"/>
    <x:col min="20" max="20" width="16" hidden="0" customWidth="1"/>
    <x:col min="21" max="21" width="17" hidden="0" customWidth="1"/>
    <x:col min="22" max="22" width="17" hidden="0" customWidth="1"/>
    <x:col min="23" max="23" width="24" hidden="0" customWidth="1"/>
    <x:col min="24" max="24" width="24" hidden="0" customWidth="1"/>
    <x:col min="25" max="25" width="30" hidden="0" customWidth="1"/>
    <x:col min="26" max="26" width="18" hidden="0" customWidth="1"/>
  </x:cols>
  <x:sheetData>
    <x:row r="1" ht="40" customHeight="1">
      <x:c r="A1" s="5" t="str">
        <x:v>متابعة الإقامات والوثائق | منصة مجد</x:v>
      </x:c>
      <x:c r="B1" s="5" t="str">
        <x:v>متابعة الإقامات والوثائق | منصة مجد</x:v>
      </x:c>
      <x:c r="C1" s="5" t="str">
        <x:v>متابعة الإقامات والوثائق | منصة مجد</x:v>
      </x:c>
      <x:c r="D1" s="5" t="str">
        <x:v>متابعة الإقامات والوثائق | منصة مجد</x:v>
      </x:c>
      <x:c r="E1" s="5" t="str">
        <x:v>متابعة الإقامات والوثائق | منصة مجد</x:v>
      </x:c>
      <x:c r="F1" s="5" t="str">
        <x:v>متابعة الإقامات والوثائق | منصة مجد</x:v>
      </x:c>
      <x:c r="G1" s="5" t="str">
        <x:v>متابعة الإقامات والوثائق | منصة مجد</x:v>
      </x:c>
      <x:c r="H1" s="5" t="str">
        <x:v>متابعة الإقامات والوثائق | منصة مجد</x:v>
      </x:c>
      <x:c r="I1" s="5" t="str">
        <x:v>متابعة الإقامات والوثائق | منصة مجد</x:v>
      </x:c>
      <x:c r="J1" s="5" t="str">
        <x:v>متابعة الإقامات والوثائق | منصة مجد</x:v>
      </x:c>
      <x:c r="K1" s="5" t="str">
        <x:v>متابعة الإقامات والوثائق | منصة مجد</x:v>
      </x:c>
      <x:c r="L1" s="5" t="str">
        <x:v>متابعة الإقامات والوثائق | منصة مجد</x:v>
      </x:c>
      <x:c r="M1" s="5" t="str">
        <x:v>متابعة الإقامات والوثائق | منصة مجد</x:v>
      </x:c>
      <x:c r="N1" s="5" t="str">
        <x:v>متابعة الإقامات والوثائق | منصة مجد</x:v>
      </x:c>
      <x:c r="O1" s="5" t="str">
        <x:v>متابعة الإقامات والوثائق | منصة مجد</x:v>
      </x:c>
      <x:c r="P1" s="5" t="str">
        <x:v>متابعة الإقامات والوثائق | منصة مجد</x:v>
      </x:c>
      <x:c r="Q1" s="5" t="str">
        <x:v>متابعة الإقامات والوثائق | منصة مجد</x:v>
      </x:c>
      <x:c r="R1" s="5" t="str">
        <x:v>متابعة الإقامات والوثائق | منصة مجد</x:v>
      </x:c>
      <x:c r="S1" s="5" t="str">
        <x:v>متابعة الإقامات والوثائق | منصة مجد</x:v>
      </x:c>
      <x:c r="T1" s="5" t="str">
        <x:v>متابعة الإقامات والوثائق | منصة مجد</x:v>
      </x:c>
      <x:c r="U1" s="5" t="str">
        <x:v>متابعة الإقامات والوثائق | منصة مجد</x:v>
      </x:c>
      <x:c r="V1" s="5" t="str">
        <x:v>متابعة الإقامات والوثائق | منصة مجد</x:v>
      </x:c>
      <x:c r="W1" s="5" t="str">
        <x:v>متابعة الإقامات والوثائق | منصة مجد</x:v>
      </x:c>
      <x:c r="X1" s="5" t="str">
        <x:v>متابعة الإقامات والوثائق | منصة مجد</x:v>
      </x:c>
      <x:c r="Y1" s="5" t="str">
        <x:v>متابعة الإقامات والوثائق | منصة مجد</x:v>
      </x:c>
      <x:c r="Z1" s="5" t="str">
        <x:v>متابعة الإقامات والوثائق | منصة مجد</x:v>
      </x:c>
    </x:row>
    <x:row r="2" ht="25" customHeight="1">
      <x:c r="A2" s="9" t="str">
        <x:v>سجل موحّد للوثائق والتنبيهات ومسار التجديد والتكاليف — 300 صف جاهز</x:v>
      </x:c>
      <x:c r="B2" s="9" t="str">
        <x:v>سجل موحّد للوثائق والتنبيهات ومسار التجديد والتكاليف — 300 صف جاهز</x:v>
      </x:c>
      <x:c r="C2" s="9" t="str">
        <x:v>سجل موحّد للوثائق والتنبيهات ومسار التجديد والتكاليف — 300 صف جاهز</x:v>
      </x:c>
      <x:c r="D2" s="9" t="str">
        <x:v>سجل موحّد للوثائق والتنبيهات ومسار التجديد والتكاليف — 300 صف جاهز</x:v>
      </x:c>
      <x:c r="E2" s="9" t="str">
        <x:v>سجل موحّد للوثائق والتنبيهات ومسار التجديد والتكاليف — 300 صف جاهز</x:v>
      </x:c>
      <x:c r="F2" s="9" t="str">
        <x:v>سجل موحّد للوثائق والتنبيهات ومسار التجديد والتكاليف — 300 صف جاهز</x:v>
      </x:c>
      <x:c r="G2" s="9" t="str">
        <x:v>سجل موحّد للوثائق والتنبيهات ومسار التجديد والتكاليف — 300 صف جاهز</x:v>
      </x:c>
      <x:c r="H2" s="9" t="str">
        <x:v>سجل موحّد للوثائق والتنبيهات ومسار التجديد والتكاليف — 300 صف جاهز</x:v>
      </x:c>
      <x:c r="I2" s="9" t="str">
        <x:v>سجل موحّد للوثائق والتنبيهات ومسار التجديد والتكاليف — 300 صف جاهز</x:v>
      </x:c>
      <x:c r="J2" s="9" t="str">
        <x:v>سجل موحّد للوثائق والتنبيهات ومسار التجديد والتكاليف — 300 صف جاهز</x:v>
      </x:c>
      <x:c r="K2" s="9" t="str">
        <x:v>سجل موحّد للوثائق والتنبيهات ومسار التجديد والتكاليف — 300 صف جاهز</x:v>
      </x:c>
      <x:c r="L2" s="9" t="str">
        <x:v>سجل موحّد للوثائق والتنبيهات ومسار التجديد والتكاليف — 300 صف جاهز</x:v>
      </x:c>
      <x:c r="M2" s="9" t="str">
        <x:v>سجل موحّد للوثائق والتنبيهات ومسار التجديد والتكاليف — 300 صف جاهز</x:v>
      </x:c>
      <x:c r="N2" s="9" t="str">
        <x:v>سجل موحّد للوثائق والتنبيهات ومسار التجديد والتكاليف — 300 صف جاهز</x:v>
      </x:c>
      <x:c r="O2" s="9" t="str">
        <x:v>سجل موحّد للوثائق والتنبيهات ومسار التجديد والتكاليف — 300 صف جاهز</x:v>
      </x:c>
      <x:c r="P2" s="9" t="str">
        <x:v>سجل موحّد للوثائق والتنبيهات ومسار التجديد والتكاليف — 300 صف جاهز</x:v>
      </x:c>
      <x:c r="Q2" s="9" t="str">
        <x:v>سجل موحّد للوثائق والتنبيهات ومسار التجديد والتكاليف — 300 صف جاهز</x:v>
      </x:c>
      <x:c r="R2" s="9" t="str">
        <x:v>سجل موحّد للوثائق والتنبيهات ومسار التجديد والتكاليف — 300 صف جاهز</x:v>
      </x:c>
      <x:c r="S2" s="9" t="str">
        <x:v>سجل موحّد للوثائق والتنبيهات ومسار التجديد والتكاليف — 300 صف جاهز</x:v>
      </x:c>
      <x:c r="T2" s="9" t="str">
        <x:v>سجل موحّد للوثائق والتنبيهات ومسار التجديد والتكاليف — 300 صف جاهز</x:v>
      </x:c>
      <x:c r="U2" s="9" t="str">
        <x:v>سجل موحّد للوثائق والتنبيهات ومسار التجديد والتكاليف — 300 صف جاهز</x:v>
      </x:c>
      <x:c r="V2" s="9" t="str">
        <x:v>سجل موحّد للوثائق والتنبيهات ومسار التجديد والتكاليف — 300 صف جاهز</x:v>
      </x:c>
      <x:c r="W2" s="9" t="str">
        <x:v>سجل موحّد للوثائق والتنبيهات ومسار التجديد والتكاليف — 300 صف جاهز</x:v>
      </x:c>
      <x:c r="X2" s="9" t="str">
        <x:v>سجل موحّد للوثائق والتنبيهات ومسار التجديد والتكاليف — 300 صف جاهز</x:v>
      </x:c>
      <x:c r="Y2" s="9" t="str">
        <x:v>سجل موحّد للوثائق والتنبيهات ومسار التجديد والتكاليف — 300 صف جاهز</x:v>
      </x:c>
      <x:c r="Z2" s="9" t="str">
        <x:v>سجل موحّد للوثائق والتنبيهات ومسار التجديد والتكاليف — 300 صف جاهز</x:v>
      </x:c>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7" t="str">
        <x:v>م</x:v>
      </x:c>
      <x:c r="B5" s="26" t="str">
        <x:v>الرقم الوظيفي</x:v>
      </x:c>
      <x:c r="C5" s="26" t="str">
        <x:v>اسم الموظف</x:v>
      </x:c>
      <x:c r="D5" s="26" t="str">
        <x:v>الإدارة</x:v>
      </x:c>
      <x:c r="E5" s="26" t="str">
        <x:v>الجنسية</x:v>
      </x:c>
      <x:c r="F5" s="26" t="str">
        <x:v>نوع الوثيقة</x:v>
      </x:c>
      <x:c r="G5" s="26" t="str">
        <x:v>رقم الوثيقة</x:v>
      </x:c>
      <x:c r="H5" s="26" t="str">
        <x:v>تاريخ الإصدار</x:v>
      </x:c>
      <x:c r="I5" s="26" t="str">
        <x:v>تاريخ الانتهاء</x:v>
      </x:c>
      <x:c r="J5" s="26" t="str">
        <x:v>التنبيه الافتراضي</x:v>
      </x:c>
      <x:c r="K5" s="26" t="str">
        <x:v>تنبيه مخصص</x:v>
      </x:c>
      <x:c r="L5" s="26" t="str">
        <x:v>التنبيه الفعلي</x:v>
      </x:c>
      <x:c r="M5" s="26" t="str">
        <x:v>بداية التنبيه</x:v>
      </x:c>
      <x:c r="N5" s="26" t="str">
        <x:v>الأيام المتبقية</x:v>
      </x:c>
      <x:c r="O5" s="26" t="str">
        <x:v>الحالة التلقائية</x:v>
      </x:c>
      <x:c r="P5" s="26" t="str">
        <x:v>حالة التجديد</x:v>
      </x:c>
      <x:c r="Q5" s="26" t="str">
        <x:v>مسؤول التجديد</x:v>
      </x:c>
      <x:c r="R5" s="26" t="str">
        <x:v>تاريخ بدء الطلب</x:v>
      </x:c>
      <x:c r="S5" s="26" t="str">
        <x:v>الموعد المتوقع</x:v>
      </x:c>
      <x:c r="T5" s="26" t="str">
        <x:v>تاريخ الإكمال</x:v>
      </x:c>
      <x:c r="U5" s="26" t="str">
        <x:v>التكلفة (ر.س)</x:v>
      </x:c>
      <x:c r="V5" s="26" t="str">
        <x:v>حالة السداد</x:v>
      </x:c>
      <x:c r="W5" s="26" t="str">
        <x:v>الجهة / المرجع</x:v>
      </x:c>
      <x:c r="X5" s="26" t="str">
        <x:v>رابط المرفق</x:v>
      </x:c>
      <x:c r="Y5" s="26" t="str">
        <x:v>ملاحظات</x:v>
      </x:c>
      <x:c r="Z5" s="18" t="str">
        <x:v>فحص البيانات</x:v>
      </x:c>
    </x:row>
    <x:row r="6">
      <x:c r="A6" s="67" t="n">
        <x:f>ROW()-5</x:f>
        <x:v>1</x:v>
      </x:c>
      <x:c r="B6" s="69"/>
      <x:c r="C6" s="67" t="str">
        <x:f>IF(B6="","",IFERROR(VLOOKUP(B6,'بيانات الموظفين'!$A$6:$H$205,2,FALSE),"غير موجود"))</x:f>
      </x:c>
      <x:c r="D6" s="67" t="str">
        <x:f>IF(B6="","",IFERROR(VLOOKUP(B6,'بيانات الموظفين'!$A$6:$H$205,3,FALSE),""))</x:f>
      </x:c>
      <x:c r="E6" s="67" t="str">
        <x:f>IF(B6="","",IFERROR(VLOOKUP(B6,'بيانات الموظفين'!$A$6:$H$205,5,FALSE),""))</x:f>
      </x:c>
      <x:c r="F6" s="67"/>
      <x:c r="G6" s="69"/>
      <x:c r="H6" s="71"/>
      <x:c r="I6" s="71"/>
      <x:c r="J6" s="73" t="str">
        <x:f>IF(F6="","",IFERROR(VLOOKUP(F6,'الإعدادات'!$A$6:$B$17,2,FALSE),30))</x:f>
      </x:c>
      <x:c r="K6" s="73"/>
      <x:c r="L6" s="73" t="str">
        <x:f>IF(F6="","",IF(K6="",J6,K6))</x:f>
      </x:c>
      <x:c r="M6" s="71" t="str">
        <x:f>IF(I6="","",I6-L6)</x:f>
      </x:c>
      <x:c r="N6" s="73" t="str">
        <x:f>IF(I6="","",I6-TODAY())</x:f>
      </x:c>
      <x:c r="O6" s="67" t="str">
        <x:f>IF(B6="","",IF(OR(F6="",G6="",I6=""),"بيانات ناقصة",IF(I6&lt;TODAY(),"منتهي",IF(I6-TODAY()&lt;=7,"ينتهي خلال 7 أيام",IF(I6-TODAY()&lt;=30,"ينتهي خلال 30 يومًا",IF(I6-TODAY()&lt;=L6,"ضمن مدة التنبيه","ساري"))))))</x:f>
      </x:c>
      <x:c r="P6" s="67"/>
      <x:c r="Q6" s="67"/>
      <x:c r="R6" s="71"/>
      <x:c r="S6" s="71"/>
      <x:c r="T6" s="71"/>
      <x:c r="U6" s="75"/>
      <x:c r="V6" s="67"/>
      <x:c r="W6" s="67"/>
      <x:c r="X6" s="67"/>
      <x:c r="Y6" s="67"/>
      <x:c r="Z6" s="67" t="str">
        <x:f>IF(B6="","",IF(OR(C6="غير موجود",F6="",G6="",I6=""),"يحتاج استكمال","مكتمل"))</x:f>
      </x:c>
    </x:row>
    <x:row r="7">
      <x:c r="A7" s="68" t="n">
        <x:f>ROW()-5</x:f>
        <x:v>2</x:v>
      </x:c>
      <x:c r="B7" s="70"/>
      <x:c r="C7" s="68" t="str">
        <x:f>IF(B7="","",IFERROR(VLOOKUP(B7,'بيانات الموظفين'!$A$6:$H$205,2,FALSE),"غير موجود"))</x:f>
      </x:c>
      <x:c r="D7" s="68" t="str">
        <x:f>IF(B7="","",IFERROR(VLOOKUP(B7,'بيانات الموظفين'!$A$6:$H$205,3,FALSE),""))</x:f>
      </x:c>
      <x:c r="E7" s="68" t="str">
        <x:f>IF(B7="","",IFERROR(VLOOKUP(B7,'بيانات الموظفين'!$A$6:$H$205,5,FALSE),""))</x:f>
      </x:c>
      <x:c r="F7" s="68"/>
      <x:c r="G7" s="70"/>
      <x:c r="H7" s="72"/>
      <x:c r="I7" s="72"/>
      <x:c r="J7" s="74" t="str">
        <x:f>IF(F7="","",IFERROR(VLOOKUP(F7,'الإعدادات'!$A$6:$B$17,2,FALSE),30))</x:f>
      </x:c>
      <x:c r="K7" s="74"/>
      <x:c r="L7" s="74" t="str">
        <x:f>IF(F7="","",IF(K7="",J7,K7))</x:f>
      </x:c>
      <x:c r="M7" s="72" t="str">
        <x:f>IF(I7="","",I7-L7)</x:f>
      </x:c>
      <x:c r="N7" s="74" t="str">
        <x:f>IF(I7="","",I7-TODAY())</x:f>
      </x:c>
      <x:c r="O7" s="68" t="str">
        <x:f>IF(B7="","",IF(OR(F7="",G7="",I7=""),"بيانات ناقصة",IF(I7&lt;TODAY(),"منتهي",IF(I7-TODAY()&lt;=7,"ينتهي خلال 7 أيام",IF(I7-TODAY()&lt;=30,"ينتهي خلال 30 يومًا",IF(I7-TODAY()&lt;=L7,"ضمن مدة التنبيه","ساري"))))))</x:f>
      </x:c>
      <x:c r="P7" s="68"/>
      <x:c r="Q7" s="68"/>
      <x:c r="R7" s="72"/>
      <x:c r="S7" s="72"/>
      <x:c r="T7" s="72"/>
      <x:c r="U7" s="76"/>
      <x:c r="V7" s="68"/>
      <x:c r="W7" s="68"/>
      <x:c r="X7" s="68"/>
      <x:c r="Y7" s="68"/>
      <x:c r="Z7" s="68" t="str">
        <x:f>IF(B7="","",IF(OR(C7="غير موجود",F7="",G7="",I7=""),"يحتاج استكمال","مكتمل"))</x:f>
      </x:c>
    </x:row>
    <x:row r="8">
      <x:c r="A8" s="68" t="n">
        <x:f>ROW()-5</x:f>
        <x:v>3</x:v>
      </x:c>
      <x:c r="B8" s="70"/>
      <x:c r="C8" s="68" t="str">
        <x:f>IF(B8="","",IFERROR(VLOOKUP(B8,'بيانات الموظفين'!$A$6:$H$205,2,FALSE),"غير موجود"))</x:f>
      </x:c>
      <x:c r="D8" s="68" t="str">
        <x:f>IF(B8="","",IFERROR(VLOOKUP(B8,'بيانات الموظفين'!$A$6:$H$205,3,FALSE),""))</x:f>
      </x:c>
      <x:c r="E8" s="68" t="str">
        <x:f>IF(B8="","",IFERROR(VLOOKUP(B8,'بيانات الموظفين'!$A$6:$H$205,5,FALSE),""))</x:f>
      </x:c>
      <x:c r="F8" s="68"/>
      <x:c r="G8" s="70"/>
      <x:c r="H8" s="72"/>
      <x:c r="I8" s="72"/>
      <x:c r="J8" s="74" t="str">
        <x:f>IF(F8="","",IFERROR(VLOOKUP(F8,'الإعدادات'!$A$6:$B$17,2,FALSE),30))</x:f>
      </x:c>
      <x:c r="K8" s="74"/>
      <x:c r="L8" s="74" t="str">
        <x:f>IF(F8="","",IF(K8="",J8,K8))</x:f>
      </x:c>
      <x:c r="M8" s="72" t="str">
        <x:f>IF(I8="","",I8-L8)</x:f>
      </x:c>
      <x:c r="N8" s="74" t="str">
        <x:f>IF(I8="","",I8-TODAY())</x:f>
      </x:c>
      <x:c r="O8" s="68" t="str">
        <x:f>IF(B8="","",IF(OR(F8="",G8="",I8=""),"بيانات ناقصة",IF(I8&lt;TODAY(),"منتهي",IF(I8-TODAY()&lt;=7,"ينتهي خلال 7 أيام",IF(I8-TODAY()&lt;=30,"ينتهي خلال 30 يومًا",IF(I8-TODAY()&lt;=L8,"ضمن مدة التنبيه","ساري"))))))</x:f>
      </x:c>
      <x:c r="P8" s="68"/>
      <x:c r="Q8" s="68"/>
      <x:c r="R8" s="72"/>
      <x:c r="S8" s="72"/>
      <x:c r="T8" s="72"/>
      <x:c r="U8" s="76"/>
      <x:c r="V8" s="68"/>
      <x:c r="W8" s="68"/>
      <x:c r="X8" s="68"/>
      <x:c r="Y8" s="68"/>
      <x:c r="Z8" s="68" t="str">
        <x:f>IF(B8="","",IF(OR(C8="غير موجود",F8="",G8="",I8=""),"يحتاج استكمال","مكتمل"))</x:f>
      </x:c>
    </x:row>
    <x:row r="9">
      <x:c r="A9" s="68" t="n">
        <x:f>ROW()-5</x:f>
        <x:v>4</x:v>
      </x:c>
      <x:c r="B9" s="70"/>
      <x:c r="C9" s="68" t="str">
        <x:f>IF(B9="","",IFERROR(VLOOKUP(B9,'بيانات الموظفين'!$A$6:$H$205,2,FALSE),"غير موجود"))</x:f>
      </x:c>
      <x:c r="D9" s="68" t="str">
        <x:f>IF(B9="","",IFERROR(VLOOKUP(B9,'بيانات الموظفين'!$A$6:$H$205,3,FALSE),""))</x:f>
      </x:c>
      <x:c r="E9" s="68" t="str">
        <x:f>IF(B9="","",IFERROR(VLOOKUP(B9,'بيانات الموظفين'!$A$6:$H$205,5,FALSE),""))</x:f>
      </x:c>
      <x:c r="F9" s="68"/>
      <x:c r="G9" s="70"/>
      <x:c r="H9" s="72"/>
      <x:c r="I9" s="72"/>
      <x:c r="J9" s="74" t="str">
        <x:f>IF(F9="","",IFERROR(VLOOKUP(F9,'الإعدادات'!$A$6:$B$17,2,FALSE),30))</x:f>
      </x:c>
      <x:c r="K9" s="74"/>
      <x:c r="L9" s="74" t="str">
        <x:f>IF(F9="","",IF(K9="",J9,K9))</x:f>
      </x:c>
      <x:c r="M9" s="72" t="str">
        <x:f>IF(I9="","",I9-L9)</x:f>
      </x:c>
      <x:c r="N9" s="74" t="str">
        <x:f>IF(I9="","",I9-TODAY())</x:f>
      </x:c>
      <x:c r="O9" s="68" t="str">
        <x:f>IF(B9="","",IF(OR(F9="",G9="",I9=""),"بيانات ناقصة",IF(I9&lt;TODAY(),"منتهي",IF(I9-TODAY()&lt;=7,"ينتهي خلال 7 أيام",IF(I9-TODAY()&lt;=30,"ينتهي خلال 30 يومًا",IF(I9-TODAY()&lt;=L9,"ضمن مدة التنبيه","ساري"))))))</x:f>
      </x:c>
      <x:c r="P9" s="68"/>
      <x:c r="Q9" s="68"/>
      <x:c r="R9" s="72"/>
      <x:c r="S9" s="72"/>
      <x:c r="T9" s="72"/>
      <x:c r="U9" s="76"/>
      <x:c r="V9" s="68"/>
      <x:c r="W9" s="68"/>
      <x:c r="X9" s="68"/>
      <x:c r="Y9" s="68"/>
      <x:c r="Z9" s="68" t="str">
        <x:f>IF(B9="","",IF(OR(C9="غير موجود",F9="",G9="",I9=""),"يحتاج استكمال","مكتمل"))</x:f>
      </x:c>
    </x:row>
    <x:row r="10">
      <x:c r="A10" s="68" t="n">
        <x:f>ROW()-5</x:f>
        <x:v>5</x:v>
      </x:c>
      <x:c r="B10" s="70"/>
      <x:c r="C10" s="68" t="str">
        <x:f>IF(B10="","",IFERROR(VLOOKUP(B10,'بيانات الموظفين'!$A$6:$H$205,2,FALSE),"غير موجود"))</x:f>
      </x:c>
      <x:c r="D10" s="68" t="str">
        <x:f>IF(B10="","",IFERROR(VLOOKUP(B10,'بيانات الموظفين'!$A$6:$H$205,3,FALSE),""))</x:f>
      </x:c>
      <x:c r="E10" s="68" t="str">
        <x:f>IF(B10="","",IFERROR(VLOOKUP(B10,'بيانات الموظفين'!$A$6:$H$205,5,FALSE),""))</x:f>
      </x:c>
      <x:c r="F10" s="68"/>
      <x:c r="G10" s="70"/>
      <x:c r="H10" s="72"/>
      <x:c r="I10" s="72"/>
      <x:c r="J10" s="74" t="str">
        <x:f>IF(F10="","",IFERROR(VLOOKUP(F10,'الإعدادات'!$A$6:$B$17,2,FALSE),30))</x:f>
      </x:c>
      <x:c r="K10" s="74"/>
      <x:c r="L10" s="74" t="str">
        <x:f>IF(F10="","",IF(K10="",J10,K10))</x:f>
      </x:c>
      <x:c r="M10" s="72" t="str">
        <x:f>IF(I10="","",I10-L10)</x:f>
      </x:c>
      <x:c r="N10" s="74" t="str">
        <x:f>IF(I10="","",I10-TODAY())</x:f>
      </x:c>
      <x:c r="O10" s="68" t="str">
        <x:f>IF(B10="","",IF(OR(F10="",G10="",I10=""),"بيانات ناقصة",IF(I10&lt;TODAY(),"منتهي",IF(I10-TODAY()&lt;=7,"ينتهي خلال 7 أيام",IF(I10-TODAY()&lt;=30,"ينتهي خلال 30 يومًا",IF(I10-TODAY()&lt;=L10,"ضمن مدة التنبيه","ساري"))))))</x:f>
      </x:c>
      <x:c r="P10" s="68"/>
      <x:c r="Q10" s="68"/>
      <x:c r="R10" s="72"/>
      <x:c r="S10" s="72"/>
      <x:c r="T10" s="72"/>
      <x:c r="U10" s="76"/>
      <x:c r="V10" s="68"/>
      <x:c r="W10" s="68"/>
      <x:c r="X10" s="68"/>
      <x:c r="Y10" s="68"/>
      <x:c r="Z10" s="68" t="str">
        <x:f>IF(B10="","",IF(OR(C10="غير موجود",F10="",G10="",I10=""),"يحتاج استكمال","مكتمل"))</x:f>
      </x:c>
    </x:row>
    <x:row r="11">
      <x:c r="A11" s="68" t="n">
        <x:f>ROW()-5</x:f>
        <x:v>6</x:v>
      </x:c>
      <x:c r="B11" s="70"/>
      <x:c r="C11" s="68" t="str">
        <x:f>IF(B11="","",IFERROR(VLOOKUP(B11,'بيانات الموظفين'!$A$6:$H$205,2,FALSE),"غير موجود"))</x:f>
      </x:c>
      <x:c r="D11" s="68" t="str">
        <x:f>IF(B11="","",IFERROR(VLOOKUP(B11,'بيانات الموظفين'!$A$6:$H$205,3,FALSE),""))</x:f>
      </x:c>
      <x:c r="E11" s="68" t="str">
        <x:f>IF(B11="","",IFERROR(VLOOKUP(B11,'بيانات الموظفين'!$A$6:$H$205,5,FALSE),""))</x:f>
      </x:c>
      <x:c r="F11" s="68"/>
      <x:c r="G11" s="70"/>
      <x:c r="H11" s="72"/>
      <x:c r="I11" s="72"/>
      <x:c r="J11" s="74" t="str">
        <x:f>IF(F11="","",IFERROR(VLOOKUP(F11,'الإعدادات'!$A$6:$B$17,2,FALSE),30))</x:f>
      </x:c>
      <x:c r="K11" s="74"/>
      <x:c r="L11" s="74" t="str">
        <x:f>IF(F11="","",IF(K11="",J11,K11))</x:f>
      </x:c>
      <x:c r="M11" s="72" t="str">
        <x:f>IF(I11="","",I11-L11)</x:f>
      </x:c>
      <x:c r="N11" s="74" t="str">
        <x:f>IF(I11="","",I11-TODAY())</x:f>
      </x:c>
      <x:c r="O11" s="68" t="str">
        <x:f>IF(B11="","",IF(OR(F11="",G11="",I11=""),"بيانات ناقصة",IF(I11&lt;TODAY(),"منتهي",IF(I11-TODAY()&lt;=7,"ينتهي خلال 7 أيام",IF(I11-TODAY()&lt;=30,"ينتهي خلال 30 يومًا",IF(I11-TODAY()&lt;=L11,"ضمن مدة التنبيه","ساري"))))))</x:f>
      </x:c>
      <x:c r="P11" s="68"/>
      <x:c r="Q11" s="68"/>
      <x:c r="R11" s="72"/>
      <x:c r="S11" s="72"/>
      <x:c r="T11" s="72"/>
      <x:c r="U11" s="76"/>
      <x:c r="V11" s="68"/>
      <x:c r="W11" s="68"/>
      <x:c r="X11" s="68"/>
      <x:c r="Y11" s="68"/>
      <x:c r="Z11" s="68" t="str">
        <x:f>IF(B11="","",IF(OR(C11="غير موجود",F11="",G11="",I11=""),"يحتاج استكمال","مكتمل"))</x:f>
      </x:c>
    </x:row>
    <x:row r="12">
      <x:c r="A12" s="68" t="n">
        <x:f>ROW()-5</x:f>
        <x:v>7</x:v>
      </x:c>
      <x:c r="B12" s="70"/>
      <x:c r="C12" s="68" t="str">
        <x:f>IF(B12="","",IFERROR(VLOOKUP(B12,'بيانات الموظفين'!$A$6:$H$205,2,FALSE),"غير موجود"))</x:f>
      </x:c>
      <x:c r="D12" s="68" t="str">
        <x:f>IF(B12="","",IFERROR(VLOOKUP(B12,'بيانات الموظفين'!$A$6:$H$205,3,FALSE),""))</x:f>
      </x:c>
      <x:c r="E12" s="68" t="str">
        <x:f>IF(B12="","",IFERROR(VLOOKUP(B12,'بيانات الموظفين'!$A$6:$H$205,5,FALSE),""))</x:f>
      </x:c>
      <x:c r="F12" s="68"/>
      <x:c r="G12" s="70"/>
      <x:c r="H12" s="72"/>
      <x:c r="I12" s="72"/>
      <x:c r="J12" s="74" t="str">
        <x:f>IF(F12="","",IFERROR(VLOOKUP(F12,'الإعدادات'!$A$6:$B$17,2,FALSE),30))</x:f>
      </x:c>
      <x:c r="K12" s="74"/>
      <x:c r="L12" s="74" t="str">
        <x:f>IF(F12="","",IF(K12="",J12,K12))</x:f>
      </x:c>
      <x:c r="M12" s="72" t="str">
        <x:f>IF(I12="","",I12-L12)</x:f>
      </x:c>
      <x:c r="N12" s="74" t="str">
        <x:f>IF(I12="","",I12-TODAY())</x:f>
      </x:c>
      <x:c r="O12" s="68" t="str">
        <x:f>IF(B12="","",IF(OR(F12="",G12="",I12=""),"بيانات ناقصة",IF(I12&lt;TODAY(),"منتهي",IF(I12-TODAY()&lt;=7,"ينتهي خلال 7 أيام",IF(I12-TODAY()&lt;=30,"ينتهي خلال 30 يومًا",IF(I12-TODAY()&lt;=L12,"ضمن مدة التنبيه","ساري"))))))</x:f>
      </x:c>
      <x:c r="P12" s="68"/>
      <x:c r="Q12" s="68"/>
      <x:c r="R12" s="72"/>
      <x:c r="S12" s="72"/>
      <x:c r="T12" s="72"/>
      <x:c r="U12" s="76"/>
      <x:c r="V12" s="68"/>
      <x:c r="W12" s="68"/>
      <x:c r="X12" s="68"/>
      <x:c r="Y12" s="68"/>
      <x:c r="Z12" s="68" t="str">
        <x:f>IF(B12="","",IF(OR(C12="غير موجود",F12="",G12="",I12=""),"يحتاج استكمال","مكتمل"))</x:f>
      </x:c>
    </x:row>
    <x:row r="13">
      <x:c r="A13" s="68" t="n">
        <x:f>ROW()-5</x:f>
        <x:v>8</x:v>
      </x:c>
      <x:c r="B13" s="70"/>
      <x:c r="C13" s="68" t="str">
        <x:f>IF(B13="","",IFERROR(VLOOKUP(B13,'بيانات الموظفين'!$A$6:$H$205,2,FALSE),"غير موجود"))</x:f>
      </x:c>
      <x:c r="D13" s="68" t="str">
        <x:f>IF(B13="","",IFERROR(VLOOKUP(B13,'بيانات الموظفين'!$A$6:$H$205,3,FALSE),""))</x:f>
      </x:c>
      <x:c r="E13" s="68" t="str">
        <x:f>IF(B13="","",IFERROR(VLOOKUP(B13,'بيانات الموظفين'!$A$6:$H$205,5,FALSE),""))</x:f>
      </x:c>
      <x:c r="F13" s="68"/>
      <x:c r="G13" s="70"/>
      <x:c r="H13" s="72"/>
      <x:c r="I13" s="72"/>
      <x:c r="J13" s="74" t="str">
        <x:f>IF(F13="","",IFERROR(VLOOKUP(F13,'الإعدادات'!$A$6:$B$17,2,FALSE),30))</x:f>
      </x:c>
      <x:c r="K13" s="74"/>
      <x:c r="L13" s="74" t="str">
        <x:f>IF(F13="","",IF(K13="",J13,K13))</x:f>
      </x:c>
      <x:c r="M13" s="72" t="str">
        <x:f>IF(I13="","",I13-L13)</x:f>
      </x:c>
      <x:c r="N13" s="74" t="str">
        <x:f>IF(I13="","",I13-TODAY())</x:f>
      </x:c>
      <x:c r="O13" s="68" t="str">
        <x:f>IF(B13="","",IF(OR(F13="",G13="",I13=""),"بيانات ناقصة",IF(I13&lt;TODAY(),"منتهي",IF(I13-TODAY()&lt;=7,"ينتهي خلال 7 أيام",IF(I13-TODAY()&lt;=30,"ينتهي خلال 30 يومًا",IF(I13-TODAY()&lt;=L13,"ضمن مدة التنبيه","ساري"))))))</x:f>
      </x:c>
      <x:c r="P13" s="68"/>
      <x:c r="Q13" s="68"/>
      <x:c r="R13" s="72"/>
      <x:c r="S13" s="72"/>
      <x:c r="T13" s="72"/>
      <x:c r="U13" s="76"/>
      <x:c r="V13" s="68"/>
      <x:c r="W13" s="68"/>
      <x:c r="X13" s="68"/>
      <x:c r="Y13" s="68"/>
      <x:c r="Z13" s="68" t="str">
        <x:f>IF(B13="","",IF(OR(C13="غير موجود",F13="",G13="",I13=""),"يحتاج استكمال","مكتمل"))</x:f>
      </x:c>
    </x:row>
    <x:row r="14">
      <x:c r="A14" s="68" t="n">
        <x:f>ROW()-5</x:f>
        <x:v>9</x:v>
      </x:c>
      <x:c r="B14" s="70"/>
      <x:c r="C14" s="68" t="str">
        <x:f>IF(B14="","",IFERROR(VLOOKUP(B14,'بيانات الموظفين'!$A$6:$H$205,2,FALSE),"غير موجود"))</x:f>
      </x:c>
      <x:c r="D14" s="68" t="str">
        <x:f>IF(B14="","",IFERROR(VLOOKUP(B14,'بيانات الموظفين'!$A$6:$H$205,3,FALSE),""))</x:f>
      </x:c>
      <x:c r="E14" s="68" t="str">
        <x:f>IF(B14="","",IFERROR(VLOOKUP(B14,'بيانات الموظفين'!$A$6:$H$205,5,FALSE),""))</x:f>
      </x:c>
      <x:c r="F14" s="68"/>
      <x:c r="G14" s="70"/>
      <x:c r="H14" s="72"/>
      <x:c r="I14" s="72"/>
      <x:c r="J14" s="74" t="str">
        <x:f>IF(F14="","",IFERROR(VLOOKUP(F14,'الإعدادات'!$A$6:$B$17,2,FALSE),30))</x:f>
      </x:c>
      <x:c r="K14" s="74"/>
      <x:c r="L14" s="74" t="str">
        <x:f>IF(F14="","",IF(K14="",J14,K14))</x:f>
      </x:c>
      <x:c r="M14" s="72" t="str">
        <x:f>IF(I14="","",I14-L14)</x:f>
      </x:c>
      <x:c r="N14" s="74" t="str">
        <x:f>IF(I14="","",I14-TODAY())</x:f>
      </x:c>
      <x:c r="O14" s="68" t="str">
        <x:f>IF(B14="","",IF(OR(F14="",G14="",I14=""),"بيانات ناقصة",IF(I14&lt;TODAY(),"منتهي",IF(I14-TODAY()&lt;=7,"ينتهي خلال 7 أيام",IF(I14-TODAY()&lt;=30,"ينتهي خلال 30 يومًا",IF(I14-TODAY()&lt;=L14,"ضمن مدة التنبيه","ساري"))))))</x:f>
      </x:c>
      <x:c r="P14" s="68"/>
      <x:c r="Q14" s="68"/>
      <x:c r="R14" s="72"/>
      <x:c r="S14" s="72"/>
      <x:c r="T14" s="72"/>
      <x:c r="U14" s="76"/>
      <x:c r="V14" s="68"/>
      <x:c r="W14" s="68"/>
      <x:c r="X14" s="68"/>
      <x:c r="Y14" s="68"/>
      <x:c r="Z14" s="68" t="str">
        <x:f>IF(B14="","",IF(OR(C14="غير موجود",F14="",G14="",I14=""),"يحتاج استكمال","مكتمل"))</x:f>
      </x:c>
    </x:row>
    <x:row r="15">
      <x:c r="A15" s="68" t="n">
        <x:f>ROW()-5</x:f>
        <x:v>10</x:v>
      </x:c>
      <x:c r="B15" s="70"/>
      <x:c r="C15" s="68" t="str">
        <x:f>IF(B15="","",IFERROR(VLOOKUP(B15,'بيانات الموظفين'!$A$6:$H$205,2,FALSE),"غير موجود"))</x:f>
      </x:c>
      <x:c r="D15" s="68" t="str">
        <x:f>IF(B15="","",IFERROR(VLOOKUP(B15,'بيانات الموظفين'!$A$6:$H$205,3,FALSE),""))</x:f>
      </x:c>
      <x:c r="E15" s="68" t="str">
        <x:f>IF(B15="","",IFERROR(VLOOKUP(B15,'بيانات الموظفين'!$A$6:$H$205,5,FALSE),""))</x:f>
      </x:c>
      <x:c r="F15" s="68"/>
      <x:c r="G15" s="70"/>
      <x:c r="H15" s="72"/>
      <x:c r="I15" s="72"/>
      <x:c r="J15" s="74" t="str">
        <x:f>IF(F15="","",IFERROR(VLOOKUP(F15,'الإعدادات'!$A$6:$B$17,2,FALSE),30))</x:f>
      </x:c>
      <x:c r="K15" s="74"/>
      <x:c r="L15" s="74" t="str">
        <x:f>IF(F15="","",IF(K15="",J15,K15))</x:f>
      </x:c>
      <x:c r="M15" s="72" t="str">
        <x:f>IF(I15="","",I15-L15)</x:f>
      </x:c>
      <x:c r="N15" s="74" t="str">
        <x:f>IF(I15="","",I15-TODAY())</x:f>
      </x:c>
      <x:c r="O15" s="68" t="str">
        <x:f>IF(B15="","",IF(OR(F15="",G15="",I15=""),"بيانات ناقصة",IF(I15&lt;TODAY(),"منتهي",IF(I15-TODAY()&lt;=7,"ينتهي خلال 7 أيام",IF(I15-TODAY()&lt;=30,"ينتهي خلال 30 يومًا",IF(I15-TODAY()&lt;=L15,"ضمن مدة التنبيه","ساري"))))))</x:f>
      </x:c>
      <x:c r="P15" s="68"/>
      <x:c r="Q15" s="68"/>
      <x:c r="R15" s="72"/>
      <x:c r="S15" s="72"/>
      <x:c r="T15" s="72"/>
      <x:c r="U15" s="76"/>
      <x:c r="V15" s="68"/>
      <x:c r="W15" s="68"/>
      <x:c r="X15" s="68"/>
      <x:c r="Y15" s="68"/>
      <x:c r="Z15" s="68" t="str">
        <x:f>IF(B15="","",IF(OR(C15="غير موجود",F15="",G15="",I15=""),"يحتاج استكمال","مكتمل"))</x:f>
      </x:c>
    </x:row>
    <x:row r="16">
      <x:c r="A16" s="68" t="n">
        <x:f>ROW()-5</x:f>
        <x:v>11</x:v>
      </x:c>
      <x:c r="B16" s="70"/>
      <x:c r="C16" s="68" t="str">
        <x:f>IF(B16="","",IFERROR(VLOOKUP(B16,'بيانات الموظفين'!$A$6:$H$205,2,FALSE),"غير موجود"))</x:f>
      </x:c>
      <x:c r="D16" s="68" t="str">
        <x:f>IF(B16="","",IFERROR(VLOOKUP(B16,'بيانات الموظفين'!$A$6:$H$205,3,FALSE),""))</x:f>
      </x:c>
      <x:c r="E16" s="68" t="str">
        <x:f>IF(B16="","",IFERROR(VLOOKUP(B16,'بيانات الموظفين'!$A$6:$H$205,5,FALSE),""))</x:f>
      </x:c>
      <x:c r="F16" s="68"/>
      <x:c r="G16" s="70"/>
      <x:c r="H16" s="72"/>
      <x:c r="I16" s="72"/>
      <x:c r="J16" s="74" t="str">
        <x:f>IF(F16="","",IFERROR(VLOOKUP(F16,'الإعدادات'!$A$6:$B$17,2,FALSE),30))</x:f>
      </x:c>
      <x:c r="K16" s="74"/>
      <x:c r="L16" s="74" t="str">
        <x:f>IF(F16="","",IF(K16="",J16,K16))</x:f>
      </x:c>
      <x:c r="M16" s="72" t="str">
        <x:f>IF(I16="","",I16-L16)</x:f>
      </x:c>
      <x:c r="N16" s="74" t="str">
        <x:f>IF(I16="","",I16-TODAY())</x:f>
      </x:c>
      <x:c r="O16" s="68" t="str">
        <x:f>IF(B16="","",IF(OR(F16="",G16="",I16=""),"بيانات ناقصة",IF(I16&lt;TODAY(),"منتهي",IF(I16-TODAY()&lt;=7,"ينتهي خلال 7 أيام",IF(I16-TODAY()&lt;=30,"ينتهي خلال 30 يومًا",IF(I16-TODAY()&lt;=L16,"ضمن مدة التنبيه","ساري"))))))</x:f>
      </x:c>
      <x:c r="P16" s="68"/>
      <x:c r="Q16" s="68"/>
      <x:c r="R16" s="72"/>
      <x:c r="S16" s="72"/>
      <x:c r="T16" s="72"/>
      <x:c r="U16" s="76"/>
      <x:c r="V16" s="68"/>
      <x:c r="W16" s="68"/>
      <x:c r="X16" s="68"/>
      <x:c r="Y16" s="68"/>
      <x:c r="Z16" s="68" t="str">
        <x:f>IF(B16="","",IF(OR(C16="غير موجود",F16="",G16="",I16=""),"يحتاج استكمال","مكتمل"))</x:f>
      </x:c>
    </x:row>
    <x:row r="17">
      <x:c r="A17" s="68" t="n">
        <x:f>ROW()-5</x:f>
        <x:v>12</x:v>
      </x:c>
      <x:c r="B17" s="70"/>
      <x:c r="C17" s="68" t="str">
        <x:f>IF(B17="","",IFERROR(VLOOKUP(B17,'بيانات الموظفين'!$A$6:$H$205,2,FALSE),"غير موجود"))</x:f>
      </x:c>
      <x:c r="D17" s="68" t="str">
        <x:f>IF(B17="","",IFERROR(VLOOKUP(B17,'بيانات الموظفين'!$A$6:$H$205,3,FALSE),""))</x:f>
      </x:c>
      <x:c r="E17" s="68" t="str">
        <x:f>IF(B17="","",IFERROR(VLOOKUP(B17,'بيانات الموظفين'!$A$6:$H$205,5,FALSE),""))</x:f>
      </x:c>
      <x:c r="F17" s="68"/>
      <x:c r="G17" s="70"/>
      <x:c r="H17" s="72"/>
      <x:c r="I17" s="72"/>
      <x:c r="J17" s="74" t="str">
        <x:f>IF(F17="","",IFERROR(VLOOKUP(F17,'الإعدادات'!$A$6:$B$17,2,FALSE),30))</x:f>
      </x:c>
      <x:c r="K17" s="74"/>
      <x:c r="L17" s="74" t="str">
        <x:f>IF(F17="","",IF(K17="",J17,K17))</x:f>
      </x:c>
      <x:c r="M17" s="72" t="str">
        <x:f>IF(I17="","",I17-L17)</x:f>
      </x:c>
      <x:c r="N17" s="74" t="str">
        <x:f>IF(I17="","",I17-TODAY())</x:f>
      </x:c>
      <x:c r="O17" s="68" t="str">
        <x:f>IF(B17="","",IF(OR(F17="",G17="",I17=""),"بيانات ناقصة",IF(I17&lt;TODAY(),"منتهي",IF(I17-TODAY()&lt;=7,"ينتهي خلال 7 أيام",IF(I17-TODAY()&lt;=30,"ينتهي خلال 30 يومًا",IF(I17-TODAY()&lt;=L17,"ضمن مدة التنبيه","ساري"))))))</x:f>
      </x:c>
      <x:c r="P17" s="68"/>
      <x:c r="Q17" s="68"/>
      <x:c r="R17" s="72"/>
      <x:c r="S17" s="72"/>
      <x:c r="T17" s="72"/>
      <x:c r="U17" s="76"/>
      <x:c r="V17" s="68"/>
      <x:c r="W17" s="68"/>
      <x:c r="X17" s="68"/>
      <x:c r="Y17" s="68"/>
      <x:c r="Z17" s="68" t="str">
        <x:f>IF(B17="","",IF(OR(C17="غير موجود",F17="",G17="",I17=""),"يحتاج استكمال","مكتمل"))</x:f>
      </x:c>
    </x:row>
    <x:row r="18">
      <x:c r="A18" s="68" t="n">
        <x:f>ROW()-5</x:f>
        <x:v>13</x:v>
      </x:c>
      <x:c r="B18" s="70"/>
      <x:c r="C18" s="68" t="str">
        <x:f>IF(B18="","",IFERROR(VLOOKUP(B18,'بيانات الموظفين'!$A$6:$H$205,2,FALSE),"غير موجود"))</x:f>
      </x:c>
      <x:c r="D18" s="68" t="str">
        <x:f>IF(B18="","",IFERROR(VLOOKUP(B18,'بيانات الموظفين'!$A$6:$H$205,3,FALSE),""))</x:f>
      </x:c>
      <x:c r="E18" s="68" t="str">
        <x:f>IF(B18="","",IFERROR(VLOOKUP(B18,'بيانات الموظفين'!$A$6:$H$205,5,FALSE),""))</x:f>
      </x:c>
      <x:c r="F18" s="68"/>
      <x:c r="G18" s="70"/>
      <x:c r="H18" s="72"/>
      <x:c r="I18" s="72"/>
      <x:c r="J18" s="74" t="str">
        <x:f>IF(F18="","",IFERROR(VLOOKUP(F18,'الإعدادات'!$A$6:$B$17,2,FALSE),30))</x:f>
      </x:c>
      <x:c r="K18" s="74"/>
      <x:c r="L18" s="74" t="str">
        <x:f>IF(F18="","",IF(K18="",J18,K18))</x:f>
      </x:c>
      <x:c r="M18" s="72" t="str">
        <x:f>IF(I18="","",I18-L18)</x:f>
      </x:c>
      <x:c r="N18" s="74" t="str">
        <x:f>IF(I18="","",I18-TODAY())</x:f>
      </x:c>
      <x:c r="O18" s="68" t="str">
        <x:f>IF(B18="","",IF(OR(F18="",G18="",I18=""),"بيانات ناقصة",IF(I18&lt;TODAY(),"منتهي",IF(I18-TODAY()&lt;=7,"ينتهي خلال 7 أيام",IF(I18-TODAY()&lt;=30,"ينتهي خلال 30 يومًا",IF(I18-TODAY()&lt;=L18,"ضمن مدة التنبيه","ساري"))))))</x:f>
      </x:c>
      <x:c r="P18" s="68"/>
      <x:c r="Q18" s="68"/>
      <x:c r="R18" s="72"/>
      <x:c r="S18" s="72"/>
      <x:c r="T18" s="72"/>
      <x:c r="U18" s="76"/>
      <x:c r="V18" s="68"/>
      <x:c r="W18" s="68"/>
      <x:c r="X18" s="68"/>
      <x:c r="Y18" s="68"/>
      <x:c r="Z18" s="68" t="str">
        <x:f>IF(B18="","",IF(OR(C18="غير موجود",F18="",G18="",I18=""),"يحتاج استكمال","مكتمل"))</x:f>
      </x:c>
    </x:row>
    <x:row r="19">
      <x:c r="A19" s="68" t="n">
        <x:f>ROW()-5</x:f>
        <x:v>14</x:v>
      </x:c>
      <x:c r="B19" s="70"/>
      <x:c r="C19" s="68" t="str">
        <x:f>IF(B19="","",IFERROR(VLOOKUP(B19,'بيانات الموظفين'!$A$6:$H$205,2,FALSE),"غير موجود"))</x:f>
      </x:c>
      <x:c r="D19" s="68" t="str">
        <x:f>IF(B19="","",IFERROR(VLOOKUP(B19,'بيانات الموظفين'!$A$6:$H$205,3,FALSE),""))</x:f>
      </x:c>
      <x:c r="E19" s="68" t="str">
        <x:f>IF(B19="","",IFERROR(VLOOKUP(B19,'بيانات الموظفين'!$A$6:$H$205,5,FALSE),""))</x:f>
      </x:c>
      <x:c r="F19" s="68"/>
      <x:c r="G19" s="70"/>
      <x:c r="H19" s="72"/>
      <x:c r="I19" s="72"/>
      <x:c r="J19" s="74" t="str">
        <x:f>IF(F19="","",IFERROR(VLOOKUP(F19,'الإعدادات'!$A$6:$B$17,2,FALSE),30))</x:f>
      </x:c>
      <x:c r="K19" s="74"/>
      <x:c r="L19" s="74" t="str">
        <x:f>IF(F19="","",IF(K19="",J19,K19))</x:f>
      </x:c>
      <x:c r="M19" s="72" t="str">
        <x:f>IF(I19="","",I19-L19)</x:f>
      </x:c>
      <x:c r="N19" s="74" t="str">
        <x:f>IF(I19="","",I19-TODAY())</x:f>
      </x:c>
      <x:c r="O19" s="68" t="str">
        <x:f>IF(B19="","",IF(OR(F19="",G19="",I19=""),"بيانات ناقصة",IF(I19&lt;TODAY(),"منتهي",IF(I19-TODAY()&lt;=7,"ينتهي خلال 7 أيام",IF(I19-TODAY()&lt;=30,"ينتهي خلال 30 يومًا",IF(I19-TODAY()&lt;=L19,"ضمن مدة التنبيه","ساري"))))))</x:f>
      </x:c>
      <x:c r="P19" s="68"/>
      <x:c r="Q19" s="68"/>
      <x:c r="R19" s="72"/>
      <x:c r="S19" s="72"/>
      <x:c r="T19" s="72"/>
      <x:c r="U19" s="76"/>
      <x:c r="V19" s="68"/>
      <x:c r="W19" s="68"/>
      <x:c r="X19" s="68"/>
      <x:c r="Y19" s="68"/>
      <x:c r="Z19" s="68" t="str">
        <x:f>IF(B19="","",IF(OR(C19="غير موجود",F19="",G19="",I19=""),"يحتاج استكمال","مكتمل"))</x:f>
      </x:c>
    </x:row>
    <x:row r="20">
      <x:c r="A20" s="68" t="n">
        <x:f>ROW()-5</x:f>
        <x:v>15</x:v>
      </x:c>
      <x:c r="B20" s="70"/>
      <x:c r="C20" s="68" t="str">
        <x:f>IF(B20="","",IFERROR(VLOOKUP(B20,'بيانات الموظفين'!$A$6:$H$205,2,FALSE),"غير موجود"))</x:f>
      </x:c>
      <x:c r="D20" s="68" t="str">
        <x:f>IF(B20="","",IFERROR(VLOOKUP(B20,'بيانات الموظفين'!$A$6:$H$205,3,FALSE),""))</x:f>
      </x:c>
      <x:c r="E20" s="68" t="str">
        <x:f>IF(B20="","",IFERROR(VLOOKUP(B20,'بيانات الموظفين'!$A$6:$H$205,5,FALSE),""))</x:f>
      </x:c>
      <x:c r="F20" s="68"/>
      <x:c r="G20" s="70"/>
      <x:c r="H20" s="72"/>
      <x:c r="I20" s="72"/>
      <x:c r="J20" s="74" t="str">
        <x:f>IF(F20="","",IFERROR(VLOOKUP(F20,'الإعدادات'!$A$6:$B$17,2,FALSE),30))</x:f>
      </x:c>
      <x:c r="K20" s="74"/>
      <x:c r="L20" s="74" t="str">
        <x:f>IF(F20="","",IF(K20="",J20,K20))</x:f>
      </x:c>
      <x:c r="M20" s="72" t="str">
        <x:f>IF(I20="","",I20-L20)</x:f>
      </x:c>
      <x:c r="N20" s="74" t="str">
        <x:f>IF(I20="","",I20-TODAY())</x:f>
      </x:c>
      <x:c r="O20" s="68" t="str">
        <x:f>IF(B20="","",IF(OR(F20="",G20="",I20=""),"بيانات ناقصة",IF(I20&lt;TODAY(),"منتهي",IF(I20-TODAY()&lt;=7,"ينتهي خلال 7 أيام",IF(I20-TODAY()&lt;=30,"ينتهي خلال 30 يومًا",IF(I20-TODAY()&lt;=L20,"ضمن مدة التنبيه","ساري"))))))</x:f>
      </x:c>
      <x:c r="P20" s="68"/>
      <x:c r="Q20" s="68"/>
      <x:c r="R20" s="72"/>
      <x:c r="S20" s="72"/>
      <x:c r="T20" s="72"/>
      <x:c r="U20" s="76"/>
      <x:c r="V20" s="68"/>
      <x:c r="W20" s="68"/>
      <x:c r="X20" s="68"/>
      <x:c r="Y20" s="68"/>
      <x:c r="Z20" s="68" t="str">
        <x:f>IF(B20="","",IF(OR(C20="غير موجود",F20="",G20="",I20=""),"يحتاج استكمال","مكتمل"))</x:f>
      </x:c>
    </x:row>
    <x:row r="21">
      <x:c r="A21" s="68" t="n">
        <x:f>ROW()-5</x:f>
        <x:v>16</x:v>
      </x:c>
      <x:c r="B21" s="70"/>
      <x:c r="C21" s="68" t="str">
        <x:f>IF(B21="","",IFERROR(VLOOKUP(B21,'بيانات الموظفين'!$A$6:$H$205,2,FALSE),"غير موجود"))</x:f>
      </x:c>
      <x:c r="D21" s="68" t="str">
        <x:f>IF(B21="","",IFERROR(VLOOKUP(B21,'بيانات الموظفين'!$A$6:$H$205,3,FALSE),""))</x:f>
      </x:c>
      <x:c r="E21" s="68" t="str">
        <x:f>IF(B21="","",IFERROR(VLOOKUP(B21,'بيانات الموظفين'!$A$6:$H$205,5,FALSE),""))</x:f>
      </x:c>
      <x:c r="F21" s="68"/>
      <x:c r="G21" s="70"/>
      <x:c r="H21" s="72"/>
      <x:c r="I21" s="72"/>
      <x:c r="J21" s="74" t="str">
        <x:f>IF(F21="","",IFERROR(VLOOKUP(F21,'الإعدادات'!$A$6:$B$17,2,FALSE),30))</x:f>
      </x:c>
      <x:c r="K21" s="74"/>
      <x:c r="L21" s="74" t="str">
        <x:f>IF(F21="","",IF(K21="",J21,K21))</x:f>
      </x:c>
      <x:c r="M21" s="72" t="str">
        <x:f>IF(I21="","",I21-L21)</x:f>
      </x:c>
      <x:c r="N21" s="74" t="str">
        <x:f>IF(I21="","",I21-TODAY())</x:f>
      </x:c>
      <x:c r="O21" s="68" t="str">
        <x:f>IF(B21="","",IF(OR(F21="",G21="",I21=""),"بيانات ناقصة",IF(I21&lt;TODAY(),"منتهي",IF(I21-TODAY()&lt;=7,"ينتهي خلال 7 أيام",IF(I21-TODAY()&lt;=30,"ينتهي خلال 30 يومًا",IF(I21-TODAY()&lt;=L21,"ضمن مدة التنبيه","ساري"))))))</x:f>
      </x:c>
      <x:c r="P21" s="68"/>
      <x:c r="Q21" s="68"/>
      <x:c r="R21" s="72"/>
      <x:c r="S21" s="72"/>
      <x:c r="T21" s="72"/>
      <x:c r="U21" s="76"/>
      <x:c r="V21" s="68"/>
      <x:c r="W21" s="68"/>
      <x:c r="X21" s="68"/>
      <x:c r="Y21" s="68"/>
      <x:c r="Z21" s="68" t="str">
        <x:f>IF(B21="","",IF(OR(C21="غير موجود",F21="",G21="",I21=""),"يحتاج استكمال","مكتمل"))</x:f>
      </x:c>
    </x:row>
    <x:row r="22">
      <x:c r="A22" s="68" t="n">
        <x:f>ROW()-5</x:f>
        <x:v>17</x:v>
      </x:c>
      <x:c r="B22" s="70"/>
      <x:c r="C22" s="68" t="str">
        <x:f>IF(B22="","",IFERROR(VLOOKUP(B22,'بيانات الموظفين'!$A$6:$H$205,2,FALSE),"غير موجود"))</x:f>
      </x:c>
      <x:c r="D22" s="68" t="str">
        <x:f>IF(B22="","",IFERROR(VLOOKUP(B22,'بيانات الموظفين'!$A$6:$H$205,3,FALSE),""))</x:f>
      </x:c>
      <x:c r="E22" s="68" t="str">
        <x:f>IF(B22="","",IFERROR(VLOOKUP(B22,'بيانات الموظفين'!$A$6:$H$205,5,FALSE),""))</x:f>
      </x:c>
      <x:c r="F22" s="68"/>
      <x:c r="G22" s="70"/>
      <x:c r="H22" s="72"/>
      <x:c r="I22" s="72"/>
      <x:c r="J22" s="74" t="str">
        <x:f>IF(F22="","",IFERROR(VLOOKUP(F22,'الإعدادات'!$A$6:$B$17,2,FALSE),30))</x:f>
      </x:c>
      <x:c r="K22" s="74"/>
      <x:c r="L22" s="74" t="str">
        <x:f>IF(F22="","",IF(K22="",J22,K22))</x:f>
      </x:c>
      <x:c r="M22" s="72" t="str">
        <x:f>IF(I22="","",I22-L22)</x:f>
      </x:c>
      <x:c r="N22" s="74" t="str">
        <x:f>IF(I22="","",I22-TODAY())</x:f>
      </x:c>
      <x:c r="O22" s="68" t="str">
        <x:f>IF(B22="","",IF(OR(F22="",G22="",I22=""),"بيانات ناقصة",IF(I22&lt;TODAY(),"منتهي",IF(I22-TODAY()&lt;=7,"ينتهي خلال 7 أيام",IF(I22-TODAY()&lt;=30,"ينتهي خلال 30 يومًا",IF(I22-TODAY()&lt;=L22,"ضمن مدة التنبيه","ساري"))))))</x:f>
      </x:c>
      <x:c r="P22" s="68"/>
      <x:c r="Q22" s="68"/>
      <x:c r="R22" s="72"/>
      <x:c r="S22" s="72"/>
      <x:c r="T22" s="72"/>
      <x:c r="U22" s="76"/>
      <x:c r="V22" s="68"/>
      <x:c r="W22" s="68"/>
      <x:c r="X22" s="68"/>
      <x:c r="Y22" s="68"/>
      <x:c r="Z22" s="68" t="str">
        <x:f>IF(B22="","",IF(OR(C22="غير موجود",F22="",G22="",I22=""),"يحتاج استكمال","مكتمل"))</x:f>
      </x:c>
    </x:row>
    <x:row r="23">
      <x:c r="A23" s="68" t="n">
        <x:f>ROW()-5</x:f>
        <x:v>18</x:v>
      </x:c>
      <x:c r="B23" s="70"/>
      <x:c r="C23" s="68" t="str">
        <x:f>IF(B23="","",IFERROR(VLOOKUP(B23,'بيانات الموظفين'!$A$6:$H$205,2,FALSE),"غير موجود"))</x:f>
      </x:c>
      <x:c r="D23" s="68" t="str">
        <x:f>IF(B23="","",IFERROR(VLOOKUP(B23,'بيانات الموظفين'!$A$6:$H$205,3,FALSE),""))</x:f>
      </x:c>
      <x:c r="E23" s="68" t="str">
        <x:f>IF(B23="","",IFERROR(VLOOKUP(B23,'بيانات الموظفين'!$A$6:$H$205,5,FALSE),""))</x:f>
      </x:c>
      <x:c r="F23" s="68"/>
      <x:c r="G23" s="70"/>
      <x:c r="H23" s="72"/>
      <x:c r="I23" s="72"/>
      <x:c r="J23" s="74" t="str">
        <x:f>IF(F23="","",IFERROR(VLOOKUP(F23,'الإعدادات'!$A$6:$B$17,2,FALSE),30))</x:f>
      </x:c>
      <x:c r="K23" s="74"/>
      <x:c r="L23" s="74" t="str">
        <x:f>IF(F23="","",IF(K23="",J23,K23))</x:f>
      </x:c>
      <x:c r="M23" s="72" t="str">
        <x:f>IF(I23="","",I23-L23)</x:f>
      </x:c>
      <x:c r="N23" s="74" t="str">
        <x:f>IF(I23="","",I23-TODAY())</x:f>
      </x:c>
      <x:c r="O23" s="68" t="str">
        <x:f>IF(B23="","",IF(OR(F23="",G23="",I23=""),"بيانات ناقصة",IF(I23&lt;TODAY(),"منتهي",IF(I23-TODAY()&lt;=7,"ينتهي خلال 7 أيام",IF(I23-TODAY()&lt;=30,"ينتهي خلال 30 يومًا",IF(I23-TODAY()&lt;=L23,"ضمن مدة التنبيه","ساري"))))))</x:f>
      </x:c>
      <x:c r="P23" s="68"/>
      <x:c r="Q23" s="68"/>
      <x:c r="R23" s="72"/>
      <x:c r="S23" s="72"/>
      <x:c r="T23" s="72"/>
      <x:c r="U23" s="76"/>
      <x:c r="V23" s="68"/>
      <x:c r="W23" s="68"/>
      <x:c r="X23" s="68"/>
      <x:c r="Y23" s="68"/>
      <x:c r="Z23" s="68" t="str">
        <x:f>IF(B23="","",IF(OR(C23="غير موجود",F23="",G23="",I23=""),"يحتاج استكمال","مكتمل"))</x:f>
      </x:c>
    </x:row>
    <x:row r="24">
      <x:c r="A24" s="68" t="n">
        <x:f>ROW()-5</x:f>
        <x:v>19</x:v>
      </x:c>
      <x:c r="B24" s="70"/>
      <x:c r="C24" s="68" t="str">
        <x:f>IF(B24="","",IFERROR(VLOOKUP(B24,'بيانات الموظفين'!$A$6:$H$205,2,FALSE),"غير موجود"))</x:f>
      </x:c>
      <x:c r="D24" s="68" t="str">
        <x:f>IF(B24="","",IFERROR(VLOOKUP(B24,'بيانات الموظفين'!$A$6:$H$205,3,FALSE),""))</x:f>
      </x:c>
      <x:c r="E24" s="68" t="str">
        <x:f>IF(B24="","",IFERROR(VLOOKUP(B24,'بيانات الموظفين'!$A$6:$H$205,5,FALSE),""))</x:f>
      </x:c>
      <x:c r="F24" s="68"/>
      <x:c r="G24" s="70"/>
      <x:c r="H24" s="72"/>
      <x:c r="I24" s="72"/>
      <x:c r="J24" s="74" t="str">
        <x:f>IF(F24="","",IFERROR(VLOOKUP(F24,'الإعدادات'!$A$6:$B$17,2,FALSE),30))</x:f>
      </x:c>
      <x:c r="K24" s="74"/>
      <x:c r="L24" s="74" t="str">
        <x:f>IF(F24="","",IF(K24="",J24,K24))</x:f>
      </x:c>
      <x:c r="M24" s="72" t="str">
        <x:f>IF(I24="","",I24-L24)</x:f>
      </x:c>
      <x:c r="N24" s="74" t="str">
        <x:f>IF(I24="","",I24-TODAY())</x:f>
      </x:c>
      <x:c r="O24" s="68" t="str">
        <x:f>IF(B24="","",IF(OR(F24="",G24="",I24=""),"بيانات ناقصة",IF(I24&lt;TODAY(),"منتهي",IF(I24-TODAY()&lt;=7,"ينتهي خلال 7 أيام",IF(I24-TODAY()&lt;=30,"ينتهي خلال 30 يومًا",IF(I24-TODAY()&lt;=L24,"ضمن مدة التنبيه","ساري"))))))</x:f>
      </x:c>
      <x:c r="P24" s="68"/>
      <x:c r="Q24" s="68"/>
      <x:c r="R24" s="72"/>
      <x:c r="S24" s="72"/>
      <x:c r="T24" s="72"/>
      <x:c r="U24" s="76"/>
      <x:c r="V24" s="68"/>
      <x:c r="W24" s="68"/>
      <x:c r="X24" s="68"/>
      <x:c r="Y24" s="68"/>
      <x:c r="Z24" s="68" t="str">
        <x:f>IF(B24="","",IF(OR(C24="غير موجود",F24="",G24="",I24=""),"يحتاج استكمال","مكتمل"))</x:f>
      </x:c>
    </x:row>
    <x:row r="25">
      <x:c r="A25" s="68" t="n">
        <x:f>ROW()-5</x:f>
        <x:v>20</x:v>
      </x:c>
      <x:c r="B25" s="70"/>
      <x:c r="C25" s="68" t="str">
        <x:f>IF(B25="","",IFERROR(VLOOKUP(B25,'بيانات الموظفين'!$A$6:$H$205,2,FALSE),"غير موجود"))</x:f>
      </x:c>
      <x:c r="D25" s="68" t="str">
        <x:f>IF(B25="","",IFERROR(VLOOKUP(B25,'بيانات الموظفين'!$A$6:$H$205,3,FALSE),""))</x:f>
      </x:c>
      <x:c r="E25" s="68" t="str">
        <x:f>IF(B25="","",IFERROR(VLOOKUP(B25,'بيانات الموظفين'!$A$6:$H$205,5,FALSE),""))</x:f>
      </x:c>
      <x:c r="F25" s="68"/>
      <x:c r="G25" s="70"/>
      <x:c r="H25" s="72"/>
      <x:c r="I25" s="72"/>
      <x:c r="J25" s="74" t="str">
        <x:f>IF(F25="","",IFERROR(VLOOKUP(F25,'الإعدادات'!$A$6:$B$17,2,FALSE),30))</x:f>
      </x:c>
      <x:c r="K25" s="74"/>
      <x:c r="L25" s="74" t="str">
        <x:f>IF(F25="","",IF(K25="",J25,K25))</x:f>
      </x:c>
      <x:c r="M25" s="72" t="str">
        <x:f>IF(I25="","",I25-L25)</x:f>
      </x:c>
      <x:c r="N25" s="74" t="str">
        <x:f>IF(I25="","",I25-TODAY())</x:f>
      </x:c>
      <x:c r="O25" s="68" t="str">
        <x:f>IF(B25="","",IF(OR(F25="",G25="",I25=""),"بيانات ناقصة",IF(I25&lt;TODAY(),"منتهي",IF(I25-TODAY()&lt;=7,"ينتهي خلال 7 أيام",IF(I25-TODAY()&lt;=30,"ينتهي خلال 30 يومًا",IF(I25-TODAY()&lt;=L25,"ضمن مدة التنبيه","ساري"))))))</x:f>
      </x:c>
      <x:c r="P25" s="68"/>
      <x:c r="Q25" s="68"/>
      <x:c r="R25" s="72"/>
      <x:c r="S25" s="72"/>
      <x:c r="T25" s="72"/>
      <x:c r="U25" s="76"/>
      <x:c r="V25" s="68"/>
      <x:c r="W25" s="68"/>
      <x:c r="X25" s="68"/>
      <x:c r="Y25" s="68"/>
      <x:c r="Z25" s="68" t="str">
        <x:f>IF(B25="","",IF(OR(C25="غير موجود",F25="",G25="",I25=""),"يحتاج استكمال","مكتمل"))</x:f>
      </x:c>
    </x:row>
    <x:row r="26">
      <x:c r="A26" s="68" t="n">
        <x:f>ROW()-5</x:f>
        <x:v>21</x:v>
      </x:c>
      <x:c r="B26" s="70"/>
      <x:c r="C26" s="68" t="str">
        <x:f>IF(B26="","",IFERROR(VLOOKUP(B26,'بيانات الموظفين'!$A$6:$H$205,2,FALSE),"غير موجود"))</x:f>
      </x:c>
      <x:c r="D26" s="68" t="str">
        <x:f>IF(B26="","",IFERROR(VLOOKUP(B26,'بيانات الموظفين'!$A$6:$H$205,3,FALSE),""))</x:f>
      </x:c>
      <x:c r="E26" s="68" t="str">
        <x:f>IF(B26="","",IFERROR(VLOOKUP(B26,'بيانات الموظفين'!$A$6:$H$205,5,FALSE),""))</x:f>
      </x:c>
      <x:c r="F26" s="68"/>
      <x:c r="G26" s="70"/>
      <x:c r="H26" s="72"/>
      <x:c r="I26" s="72"/>
      <x:c r="J26" s="74" t="str">
        <x:f>IF(F26="","",IFERROR(VLOOKUP(F26,'الإعدادات'!$A$6:$B$17,2,FALSE),30))</x:f>
      </x:c>
      <x:c r="K26" s="74"/>
      <x:c r="L26" s="74" t="str">
        <x:f>IF(F26="","",IF(K26="",J26,K26))</x:f>
      </x:c>
      <x:c r="M26" s="72" t="str">
        <x:f>IF(I26="","",I26-L26)</x:f>
      </x:c>
      <x:c r="N26" s="74" t="str">
        <x:f>IF(I26="","",I26-TODAY())</x:f>
      </x:c>
      <x:c r="O26" s="68" t="str">
        <x:f>IF(B26="","",IF(OR(F26="",G26="",I26=""),"بيانات ناقصة",IF(I26&lt;TODAY(),"منتهي",IF(I26-TODAY()&lt;=7,"ينتهي خلال 7 أيام",IF(I26-TODAY()&lt;=30,"ينتهي خلال 30 يومًا",IF(I26-TODAY()&lt;=L26,"ضمن مدة التنبيه","ساري"))))))</x:f>
      </x:c>
      <x:c r="P26" s="68"/>
      <x:c r="Q26" s="68"/>
      <x:c r="R26" s="72"/>
      <x:c r="S26" s="72"/>
      <x:c r="T26" s="72"/>
      <x:c r="U26" s="76"/>
      <x:c r="V26" s="68"/>
      <x:c r="W26" s="68"/>
      <x:c r="X26" s="68"/>
      <x:c r="Y26" s="68"/>
      <x:c r="Z26" s="68" t="str">
        <x:f>IF(B26="","",IF(OR(C26="غير موجود",F26="",G26="",I26=""),"يحتاج استكمال","مكتمل"))</x:f>
      </x:c>
    </x:row>
    <x:row r="27">
      <x:c r="A27" s="68" t="n">
        <x:f>ROW()-5</x:f>
        <x:v>22</x:v>
      </x:c>
      <x:c r="B27" s="70"/>
      <x:c r="C27" s="68" t="str">
        <x:f>IF(B27="","",IFERROR(VLOOKUP(B27,'بيانات الموظفين'!$A$6:$H$205,2,FALSE),"غير موجود"))</x:f>
      </x:c>
      <x:c r="D27" s="68" t="str">
        <x:f>IF(B27="","",IFERROR(VLOOKUP(B27,'بيانات الموظفين'!$A$6:$H$205,3,FALSE),""))</x:f>
      </x:c>
      <x:c r="E27" s="68" t="str">
        <x:f>IF(B27="","",IFERROR(VLOOKUP(B27,'بيانات الموظفين'!$A$6:$H$205,5,FALSE),""))</x:f>
      </x:c>
      <x:c r="F27" s="68"/>
      <x:c r="G27" s="70"/>
      <x:c r="H27" s="72"/>
      <x:c r="I27" s="72"/>
      <x:c r="J27" s="74" t="str">
        <x:f>IF(F27="","",IFERROR(VLOOKUP(F27,'الإعدادات'!$A$6:$B$17,2,FALSE),30))</x:f>
      </x:c>
      <x:c r="K27" s="74"/>
      <x:c r="L27" s="74" t="str">
        <x:f>IF(F27="","",IF(K27="",J27,K27))</x:f>
      </x:c>
      <x:c r="M27" s="72" t="str">
        <x:f>IF(I27="","",I27-L27)</x:f>
      </x:c>
      <x:c r="N27" s="74" t="str">
        <x:f>IF(I27="","",I27-TODAY())</x:f>
      </x:c>
      <x:c r="O27" s="68" t="str">
        <x:f>IF(B27="","",IF(OR(F27="",G27="",I27=""),"بيانات ناقصة",IF(I27&lt;TODAY(),"منتهي",IF(I27-TODAY()&lt;=7,"ينتهي خلال 7 أيام",IF(I27-TODAY()&lt;=30,"ينتهي خلال 30 يومًا",IF(I27-TODAY()&lt;=L27,"ضمن مدة التنبيه","ساري"))))))</x:f>
      </x:c>
      <x:c r="P27" s="68"/>
      <x:c r="Q27" s="68"/>
      <x:c r="R27" s="72"/>
      <x:c r="S27" s="72"/>
      <x:c r="T27" s="72"/>
      <x:c r="U27" s="76"/>
      <x:c r="V27" s="68"/>
      <x:c r="W27" s="68"/>
      <x:c r="X27" s="68"/>
      <x:c r="Y27" s="68"/>
      <x:c r="Z27" s="68" t="str">
        <x:f>IF(B27="","",IF(OR(C27="غير موجود",F27="",G27="",I27=""),"يحتاج استكمال","مكتمل"))</x:f>
      </x:c>
    </x:row>
    <x:row r="28">
      <x:c r="A28" s="68" t="n">
        <x:f>ROW()-5</x:f>
        <x:v>23</x:v>
      </x:c>
      <x:c r="B28" s="70"/>
      <x:c r="C28" s="68" t="str">
        <x:f>IF(B28="","",IFERROR(VLOOKUP(B28,'بيانات الموظفين'!$A$6:$H$205,2,FALSE),"غير موجود"))</x:f>
      </x:c>
      <x:c r="D28" s="68" t="str">
        <x:f>IF(B28="","",IFERROR(VLOOKUP(B28,'بيانات الموظفين'!$A$6:$H$205,3,FALSE),""))</x:f>
      </x:c>
      <x:c r="E28" s="68" t="str">
        <x:f>IF(B28="","",IFERROR(VLOOKUP(B28,'بيانات الموظفين'!$A$6:$H$205,5,FALSE),""))</x:f>
      </x:c>
      <x:c r="F28" s="68"/>
      <x:c r="G28" s="70"/>
      <x:c r="H28" s="72"/>
      <x:c r="I28" s="72"/>
      <x:c r="J28" s="74" t="str">
        <x:f>IF(F28="","",IFERROR(VLOOKUP(F28,'الإعدادات'!$A$6:$B$17,2,FALSE),30))</x:f>
      </x:c>
      <x:c r="K28" s="74"/>
      <x:c r="L28" s="74" t="str">
        <x:f>IF(F28="","",IF(K28="",J28,K28))</x:f>
      </x:c>
      <x:c r="M28" s="72" t="str">
        <x:f>IF(I28="","",I28-L28)</x:f>
      </x:c>
      <x:c r="N28" s="74" t="str">
        <x:f>IF(I28="","",I28-TODAY())</x:f>
      </x:c>
      <x:c r="O28" s="68" t="str">
        <x:f>IF(B28="","",IF(OR(F28="",G28="",I28=""),"بيانات ناقصة",IF(I28&lt;TODAY(),"منتهي",IF(I28-TODAY()&lt;=7,"ينتهي خلال 7 أيام",IF(I28-TODAY()&lt;=30,"ينتهي خلال 30 يومًا",IF(I28-TODAY()&lt;=L28,"ضمن مدة التنبيه","ساري"))))))</x:f>
      </x:c>
      <x:c r="P28" s="68"/>
      <x:c r="Q28" s="68"/>
      <x:c r="R28" s="72"/>
      <x:c r="S28" s="72"/>
      <x:c r="T28" s="72"/>
      <x:c r="U28" s="76"/>
      <x:c r="V28" s="68"/>
      <x:c r="W28" s="68"/>
      <x:c r="X28" s="68"/>
      <x:c r="Y28" s="68"/>
      <x:c r="Z28" s="68" t="str">
        <x:f>IF(B28="","",IF(OR(C28="غير موجود",F28="",G28="",I28=""),"يحتاج استكمال","مكتمل"))</x:f>
      </x:c>
    </x:row>
    <x:row r="29">
      <x:c r="A29" s="68" t="n">
        <x:f>ROW()-5</x:f>
        <x:v>24</x:v>
      </x:c>
      <x:c r="B29" s="70"/>
      <x:c r="C29" s="68" t="str">
        <x:f>IF(B29="","",IFERROR(VLOOKUP(B29,'بيانات الموظفين'!$A$6:$H$205,2,FALSE),"غير موجود"))</x:f>
      </x:c>
      <x:c r="D29" s="68" t="str">
        <x:f>IF(B29="","",IFERROR(VLOOKUP(B29,'بيانات الموظفين'!$A$6:$H$205,3,FALSE),""))</x:f>
      </x:c>
      <x:c r="E29" s="68" t="str">
        <x:f>IF(B29="","",IFERROR(VLOOKUP(B29,'بيانات الموظفين'!$A$6:$H$205,5,FALSE),""))</x:f>
      </x:c>
      <x:c r="F29" s="68"/>
      <x:c r="G29" s="70"/>
      <x:c r="H29" s="72"/>
      <x:c r="I29" s="72"/>
      <x:c r="J29" s="74" t="str">
        <x:f>IF(F29="","",IFERROR(VLOOKUP(F29,'الإعدادات'!$A$6:$B$17,2,FALSE),30))</x:f>
      </x:c>
      <x:c r="K29" s="74"/>
      <x:c r="L29" s="74" t="str">
        <x:f>IF(F29="","",IF(K29="",J29,K29))</x:f>
      </x:c>
      <x:c r="M29" s="72" t="str">
        <x:f>IF(I29="","",I29-L29)</x:f>
      </x:c>
      <x:c r="N29" s="74" t="str">
        <x:f>IF(I29="","",I29-TODAY())</x:f>
      </x:c>
      <x:c r="O29" s="68" t="str">
        <x:f>IF(B29="","",IF(OR(F29="",G29="",I29=""),"بيانات ناقصة",IF(I29&lt;TODAY(),"منتهي",IF(I29-TODAY()&lt;=7,"ينتهي خلال 7 أيام",IF(I29-TODAY()&lt;=30,"ينتهي خلال 30 يومًا",IF(I29-TODAY()&lt;=L29,"ضمن مدة التنبيه","ساري"))))))</x:f>
      </x:c>
      <x:c r="P29" s="68"/>
      <x:c r="Q29" s="68"/>
      <x:c r="R29" s="72"/>
      <x:c r="S29" s="72"/>
      <x:c r="T29" s="72"/>
      <x:c r="U29" s="76"/>
      <x:c r="V29" s="68"/>
      <x:c r="W29" s="68"/>
      <x:c r="X29" s="68"/>
      <x:c r="Y29" s="68"/>
      <x:c r="Z29" s="68" t="str">
        <x:f>IF(B29="","",IF(OR(C29="غير موجود",F29="",G29="",I29=""),"يحتاج استكمال","مكتمل"))</x:f>
      </x:c>
    </x:row>
    <x:row r="30">
      <x:c r="A30" s="68" t="n">
        <x:f>ROW()-5</x:f>
        <x:v>25</x:v>
      </x:c>
      <x:c r="B30" s="70"/>
      <x:c r="C30" s="68" t="str">
        <x:f>IF(B30="","",IFERROR(VLOOKUP(B30,'بيانات الموظفين'!$A$6:$H$205,2,FALSE),"غير موجود"))</x:f>
      </x:c>
      <x:c r="D30" s="68" t="str">
        <x:f>IF(B30="","",IFERROR(VLOOKUP(B30,'بيانات الموظفين'!$A$6:$H$205,3,FALSE),""))</x:f>
      </x:c>
      <x:c r="E30" s="68" t="str">
        <x:f>IF(B30="","",IFERROR(VLOOKUP(B30,'بيانات الموظفين'!$A$6:$H$205,5,FALSE),""))</x:f>
      </x:c>
      <x:c r="F30" s="68"/>
      <x:c r="G30" s="70"/>
      <x:c r="H30" s="72"/>
      <x:c r="I30" s="72"/>
      <x:c r="J30" s="74" t="str">
        <x:f>IF(F30="","",IFERROR(VLOOKUP(F30,'الإعدادات'!$A$6:$B$17,2,FALSE),30))</x:f>
      </x:c>
      <x:c r="K30" s="74"/>
      <x:c r="L30" s="74" t="str">
        <x:f>IF(F30="","",IF(K30="",J30,K30))</x:f>
      </x:c>
      <x:c r="M30" s="72" t="str">
        <x:f>IF(I30="","",I30-L30)</x:f>
      </x:c>
      <x:c r="N30" s="74" t="str">
        <x:f>IF(I30="","",I30-TODAY())</x:f>
      </x:c>
      <x:c r="O30" s="68" t="str">
        <x:f>IF(B30="","",IF(OR(F30="",G30="",I30=""),"بيانات ناقصة",IF(I30&lt;TODAY(),"منتهي",IF(I30-TODAY()&lt;=7,"ينتهي خلال 7 أيام",IF(I30-TODAY()&lt;=30,"ينتهي خلال 30 يومًا",IF(I30-TODAY()&lt;=L30,"ضمن مدة التنبيه","ساري"))))))</x:f>
      </x:c>
      <x:c r="P30" s="68"/>
      <x:c r="Q30" s="68"/>
      <x:c r="R30" s="72"/>
      <x:c r="S30" s="72"/>
      <x:c r="T30" s="72"/>
      <x:c r="U30" s="76"/>
      <x:c r="V30" s="68"/>
      <x:c r="W30" s="68"/>
      <x:c r="X30" s="68"/>
      <x:c r="Y30" s="68"/>
      <x:c r="Z30" s="68" t="str">
        <x:f>IF(B30="","",IF(OR(C30="غير موجود",F30="",G30="",I30=""),"يحتاج استكمال","مكتمل"))</x:f>
      </x:c>
    </x:row>
    <x:row r="31">
      <x:c r="A31" s="68" t="n">
        <x:f>ROW()-5</x:f>
        <x:v>26</x:v>
      </x:c>
      <x:c r="B31" s="70"/>
      <x:c r="C31" s="68" t="str">
        <x:f>IF(B31="","",IFERROR(VLOOKUP(B31,'بيانات الموظفين'!$A$6:$H$205,2,FALSE),"غير موجود"))</x:f>
      </x:c>
      <x:c r="D31" s="68" t="str">
        <x:f>IF(B31="","",IFERROR(VLOOKUP(B31,'بيانات الموظفين'!$A$6:$H$205,3,FALSE),""))</x:f>
      </x:c>
      <x:c r="E31" s="68" t="str">
        <x:f>IF(B31="","",IFERROR(VLOOKUP(B31,'بيانات الموظفين'!$A$6:$H$205,5,FALSE),""))</x:f>
      </x:c>
      <x:c r="F31" s="68"/>
      <x:c r="G31" s="70"/>
      <x:c r="H31" s="72"/>
      <x:c r="I31" s="72"/>
      <x:c r="J31" s="74" t="str">
        <x:f>IF(F31="","",IFERROR(VLOOKUP(F31,'الإعدادات'!$A$6:$B$17,2,FALSE),30))</x:f>
      </x:c>
      <x:c r="K31" s="74"/>
      <x:c r="L31" s="74" t="str">
        <x:f>IF(F31="","",IF(K31="",J31,K31))</x:f>
      </x:c>
      <x:c r="M31" s="72" t="str">
        <x:f>IF(I31="","",I31-L31)</x:f>
      </x:c>
      <x:c r="N31" s="74" t="str">
        <x:f>IF(I31="","",I31-TODAY())</x:f>
      </x:c>
      <x:c r="O31" s="68" t="str">
        <x:f>IF(B31="","",IF(OR(F31="",G31="",I31=""),"بيانات ناقصة",IF(I31&lt;TODAY(),"منتهي",IF(I31-TODAY()&lt;=7,"ينتهي خلال 7 أيام",IF(I31-TODAY()&lt;=30,"ينتهي خلال 30 يومًا",IF(I31-TODAY()&lt;=L31,"ضمن مدة التنبيه","ساري"))))))</x:f>
      </x:c>
      <x:c r="P31" s="68"/>
      <x:c r="Q31" s="68"/>
      <x:c r="R31" s="72"/>
      <x:c r="S31" s="72"/>
      <x:c r="T31" s="72"/>
      <x:c r="U31" s="76"/>
      <x:c r="V31" s="68"/>
      <x:c r="W31" s="68"/>
      <x:c r="X31" s="68"/>
      <x:c r="Y31" s="68"/>
      <x:c r="Z31" s="68" t="str">
        <x:f>IF(B31="","",IF(OR(C31="غير موجود",F31="",G31="",I31=""),"يحتاج استكمال","مكتمل"))</x:f>
      </x:c>
    </x:row>
    <x:row r="32">
      <x:c r="A32" s="68" t="n">
        <x:f>ROW()-5</x:f>
        <x:v>27</x:v>
      </x:c>
      <x:c r="B32" s="70"/>
      <x:c r="C32" s="68" t="str">
        <x:f>IF(B32="","",IFERROR(VLOOKUP(B32,'بيانات الموظفين'!$A$6:$H$205,2,FALSE),"غير موجود"))</x:f>
      </x:c>
      <x:c r="D32" s="68" t="str">
        <x:f>IF(B32="","",IFERROR(VLOOKUP(B32,'بيانات الموظفين'!$A$6:$H$205,3,FALSE),""))</x:f>
      </x:c>
      <x:c r="E32" s="68" t="str">
        <x:f>IF(B32="","",IFERROR(VLOOKUP(B32,'بيانات الموظفين'!$A$6:$H$205,5,FALSE),""))</x:f>
      </x:c>
      <x:c r="F32" s="68"/>
      <x:c r="G32" s="70"/>
      <x:c r="H32" s="72"/>
      <x:c r="I32" s="72"/>
      <x:c r="J32" s="74" t="str">
        <x:f>IF(F32="","",IFERROR(VLOOKUP(F32,'الإعدادات'!$A$6:$B$17,2,FALSE),30))</x:f>
      </x:c>
      <x:c r="K32" s="74"/>
      <x:c r="L32" s="74" t="str">
        <x:f>IF(F32="","",IF(K32="",J32,K32))</x:f>
      </x:c>
      <x:c r="M32" s="72" t="str">
        <x:f>IF(I32="","",I32-L32)</x:f>
      </x:c>
      <x:c r="N32" s="74" t="str">
        <x:f>IF(I32="","",I32-TODAY())</x:f>
      </x:c>
      <x:c r="O32" s="68" t="str">
        <x:f>IF(B32="","",IF(OR(F32="",G32="",I32=""),"بيانات ناقصة",IF(I32&lt;TODAY(),"منتهي",IF(I32-TODAY()&lt;=7,"ينتهي خلال 7 أيام",IF(I32-TODAY()&lt;=30,"ينتهي خلال 30 يومًا",IF(I32-TODAY()&lt;=L32,"ضمن مدة التنبيه","ساري"))))))</x:f>
      </x:c>
      <x:c r="P32" s="68"/>
      <x:c r="Q32" s="68"/>
      <x:c r="R32" s="72"/>
      <x:c r="S32" s="72"/>
      <x:c r="T32" s="72"/>
      <x:c r="U32" s="76"/>
      <x:c r="V32" s="68"/>
      <x:c r="W32" s="68"/>
      <x:c r="X32" s="68"/>
      <x:c r="Y32" s="68"/>
      <x:c r="Z32" s="68" t="str">
        <x:f>IF(B32="","",IF(OR(C32="غير موجود",F32="",G32="",I32=""),"يحتاج استكمال","مكتمل"))</x:f>
      </x:c>
    </x:row>
    <x:row r="33">
      <x:c r="A33" s="68" t="n">
        <x:f>ROW()-5</x:f>
        <x:v>28</x:v>
      </x:c>
      <x:c r="B33" s="70"/>
      <x:c r="C33" s="68" t="str">
        <x:f>IF(B33="","",IFERROR(VLOOKUP(B33,'بيانات الموظفين'!$A$6:$H$205,2,FALSE),"غير موجود"))</x:f>
      </x:c>
      <x:c r="D33" s="68" t="str">
        <x:f>IF(B33="","",IFERROR(VLOOKUP(B33,'بيانات الموظفين'!$A$6:$H$205,3,FALSE),""))</x:f>
      </x:c>
      <x:c r="E33" s="68" t="str">
        <x:f>IF(B33="","",IFERROR(VLOOKUP(B33,'بيانات الموظفين'!$A$6:$H$205,5,FALSE),""))</x:f>
      </x:c>
      <x:c r="F33" s="68"/>
      <x:c r="G33" s="70"/>
      <x:c r="H33" s="72"/>
      <x:c r="I33" s="72"/>
      <x:c r="J33" s="74" t="str">
        <x:f>IF(F33="","",IFERROR(VLOOKUP(F33,'الإعدادات'!$A$6:$B$17,2,FALSE),30))</x:f>
      </x:c>
      <x:c r="K33" s="74"/>
      <x:c r="L33" s="74" t="str">
        <x:f>IF(F33="","",IF(K33="",J33,K33))</x:f>
      </x:c>
      <x:c r="M33" s="72" t="str">
        <x:f>IF(I33="","",I33-L33)</x:f>
      </x:c>
      <x:c r="N33" s="74" t="str">
        <x:f>IF(I33="","",I33-TODAY())</x:f>
      </x:c>
      <x:c r="O33" s="68" t="str">
        <x:f>IF(B33="","",IF(OR(F33="",G33="",I33=""),"بيانات ناقصة",IF(I33&lt;TODAY(),"منتهي",IF(I33-TODAY()&lt;=7,"ينتهي خلال 7 أيام",IF(I33-TODAY()&lt;=30,"ينتهي خلال 30 يومًا",IF(I33-TODAY()&lt;=L33,"ضمن مدة التنبيه","ساري"))))))</x:f>
      </x:c>
      <x:c r="P33" s="68"/>
      <x:c r="Q33" s="68"/>
      <x:c r="R33" s="72"/>
      <x:c r="S33" s="72"/>
      <x:c r="T33" s="72"/>
      <x:c r="U33" s="76"/>
      <x:c r="V33" s="68"/>
      <x:c r="W33" s="68"/>
      <x:c r="X33" s="68"/>
      <x:c r="Y33" s="68"/>
      <x:c r="Z33" s="68" t="str">
        <x:f>IF(B33="","",IF(OR(C33="غير موجود",F33="",G33="",I33=""),"يحتاج استكمال","مكتمل"))</x:f>
      </x:c>
    </x:row>
    <x:row r="34">
      <x:c r="A34" s="68" t="n">
        <x:f>ROW()-5</x:f>
        <x:v>29</x:v>
      </x:c>
      <x:c r="B34" s="70"/>
      <x:c r="C34" s="68" t="str">
        <x:f>IF(B34="","",IFERROR(VLOOKUP(B34,'بيانات الموظفين'!$A$6:$H$205,2,FALSE),"غير موجود"))</x:f>
      </x:c>
      <x:c r="D34" s="68" t="str">
        <x:f>IF(B34="","",IFERROR(VLOOKUP(B34,'بيانات الموظفين'!$A$6:$H$205,3,FALSE),""))</x:f>
      </x:c>
      <x:c r="E34" s="68" t="str">
        <x:f>IF(B34="","",IFERROR(VLOOKUP(B34,'بيانات الموظفين'!$A$6:$H$205,5,FALSE),""))</x:f>
      </x:c>
      <x:c r="F34" s="68"/>
      <x:c r="G34" s="70"/>
      <x:c r="H34" s="72"/>
      <x:c r="I34" s="72"/>
      <x:c r="J34" s="74" t="str">
        <x:f>IF(F34="","",IFERROR(VLOOKUP(F34,'الإعدادات'!$A$6:$B$17,2,FALSE),30))</x:f>
      </x:c>
      <x:c r="K34" s="74"/>
      <x:c r="L34" s="74" t="str">
        <x:f>IF(F34="","",IF(K34="",J34,K34))</x:f>
      </x:c>
      <x:c r="M34" s="72" t="str">
        <x:f>IF(I34="","",I34-L34)</x:f>
      </x:c>
      <x:c r="N34" s="74" t="str">
        <x:f>IF(I34="","",I34-TODAY())</x:f>
      </x:c>
      <x:c r="O34" s="68" t="str">
        <x:f>IF(B34="","",IF(OR(F34="",G34="",I34=""),"بيانات ناقصة",IF(I34&lt;TODAY(),"منتهي",IF(I34-TODAY()&lt;=7,"ينتهي خلال 7 أيام",IF(I34-TODAY()&lt;=30,"ينتهي خلال 30 يومًا",IF(I34-TODAY()&lt;=L34,"ضمن مدة التنبيه","ساري"))))))</x:f>
      </x:c>
      <x:c r="P34" s="68"/>
      <x:c r="Q34" s="68"/>
      <x:c r="R34" s="72"/>
      <x:c r="S34" s="72"/>
      <x:c r="T34" s="72"/>
      <x:c r="U34" s="76"/>
      <x:c r="V34" s="68"/>
      <x:c r="W34" s="68"/>
      <x:c r="X34" s="68"/>
      <x:c r="Y34" s="68"/>
      <x:c r="Z34" s="68" t="str">
        <x:f>IF(B34="","",IF(OR(C34="غير موجود",F34="",G34="",I34=""),"يحتاج استكمال","مكتمل"))</x:f>
      </x:c>
    </x:row>
    <x:row r="35">
      <x:c r="A35" s="68" t="n">
        <x:f>ROW()-5</x:f>
        <x:v>30</x:v>
      </x:c>
      <x:c r="B35" s="70"/>
      <x:c r="C35" s="68" t="str">
        <x:f>IF(B35="","",IFERROR(VLOOKUP(B35,'بيانات الموظفين'!$A$6:$H$205,2,FALSE),"غير موجود"))</x:f>
      </x:c>
      <x:c r="D35" s="68" t="str">
        <x:f>IF(B35="","",IFERROR(VLOOKUP(B35,'بيانات الموظفين'!$A$6:$H$205,3,FALSE),""))</x:f>
      </x:c>
      <x:c r="E35" s="68" t="str">
        <x:f>IF(B35="","",IFERROR(VLOOKUP(B35,'بيانات الموظفين'!$A$6:$H$205,5,FALSE),""))</x:f>
      </x:c>
      <x:c r="F35" s="68"/>
      <x:c r="G35" s="70"/>
      <x:c r="H35" s="72"/>
      <x:c r="I35" s="72"/>
      <x:c r="J35" s="74" t="str">
        <x:f>IF(F35="","",IFERROR(VLOOKUP(F35,'الإعدادات'!$A$6:$B$17,2,FALSE),30))</x:f>
      </x:c>
      <x:c r="K35" s="74"/>
      <x:c r="L35" s="74" t="str">
        <x:f>IF(F35="","",IF(K35="",J35,K35))</x:f>
      </x:c>
      <x:c r="M35" s="72" t="str">
        <x:f>IF(I35="","",I35-L35)</x:f>
      </x:c>
      <x:c r="N35" s="74" t="str">
        <x:f>IF(I35="","",I35-TODAY())</x:f>
      </x:c>
      <x:c r="O35" s="68" t="str">
        <x:f>IF(B35="","",IF(OR(F35="",G35="",I35=""),"بيانات ناقصة",IF(I35&lt;TODAY(),"منتهي",IF(I35-TODAY()&lt;=7,"ينتهي خلال 7 أيام",IF(I35-TODAY()&lt;=30,"ينتهي خلال 30 يومًا",IF(I35-TODAY()&lt;=L35,"ضمن مدة التنبيه","ساري"))))))</x:f>
      </x:c>
      <x:c r="P35" s="68"/>
      <x:c r="Q35" s="68"/>
      <x:c r="R35" s="72"/>
      <x:c r="S35" s="72"/>
      <x:c r="T35" s="72"/>
      <x:c r="U35" s="76"/>
      <x:c r="V35" s="68"/>
      <x:c r="W35" s="68"/>
      <x:c r="X35" s="68"/>
      <x:c r="Y35" s="68"/>
      <x:c r="Z35" s="68" t="str">
        <x:f>IF(B35="","",IF(OR(C35="غير موجود",F35="",G35="",I35=""),"يحتاج استكمال","مكتمل"))</x:f>
      </x:c>
    </x:row>
    <x:row r="36">
      <x:c r="A36" s="68" t="n">
        <x:f>ROW()-5</x:f>
        <x:v>31</x:v>
      </x:c>
      <x:c r="B36" s="70"/>
      <x:c r="C36" s="68" t="str">
        <x:f>IF(B36="","",IFERROR(VLOOKUP(B36,'بيانات الموظفين'!$A$6:$H$205,2,FALSE),"غير موجود"))</x:f>
      </x:c>
      <x:c r="D36" s="68" t="str">
        <x:f>IF(B36="","",IFERROR(VLOOKUP(B36,'بيانات الموظفين'!$A$6:$H$205,3,FALSE),""))</x:f>
      </x:c>
      <x:c r="E36" s="68" t="str">
        <x:f>IF(B36="","",IFERROR(VLOOKUP(B36,'بيانات الموظفين'!$A$6:$H$205,5,FALSE),""))</x:f>
      </x:c>
      <x:c r="F36" s="68"/>
      <x:c r="G36" s="70"/>
      <x:c r="H36" s="72"/>
      <x:c r="I36" s="72"/>
      <x:c r="J36" s="74" t="str">
        <x:f>IF(F36="","",IFERROR(VLOOKUP(F36,'الإعدادات'!$A$6:$B$17,2,FALSE),30))</x:f>
      </x:c>
      <x:c r="K36" s="74"/>
      <x:c r="L36" s="74" t="str">
        <x:f>IF(F36="","",IF(K36="",J36,K36))</x:f>
      </x:c>
      <x:c r="M36" s="72" t="str">
        <x:f>IF(I36="","",I36-L36)</x:f>
      </x:c>
      <x:c r="N36" s="74" t="str">
        <x:f>IF(I36="","",I36-TODAY())</x:f>
      </x:c>
      <x:c r="O36" s="68" t="str">
        <x:f>IF(B36="","",IF(OR(F36="",G36="",I36=""),"بيانات ناقصة",IF(I36&lt;TODAY(),"منتهي",IF(I36-TODAY()&lt;=7,"ينتهي خلال 7 أيام",IF(I36-TODAY()&lt;=30,"ينتهي خلال 30 يومًا",IF(I36-TODAY()&lt;=L36,"ضمن مدة التنبيه","ساري"))))))</x:f>
      </x:c>
      <x:c r="P36" s="68"/>
      <x:c r="Q36" s="68"/>
      <x:c r="R36" s="72"/>
      <x:c r="S36" s="72"/>
      <x:c r="T36" s="72"/>
      <x:c r="U36" s="76"/>
      <x:c r="V36" s="68"/>
      <x:c r="W36" s="68"/>
      <x:c r="X36" s="68"/>
      <x:c r="Y36" s="68"/>
      <x:c r="Z36" s="68" t="str">
        <x:f>IF(B36="","",IF(OR(C36="غير موجود",F36="",G36="",I36=""),"يحتاج استكمال","مكتمل"))</x:f>
      </x:c>
    </x:row>
    <x:row r="37">
      <x:c r="A37" s="68" t="n">
        <x:f>ROW()-5</x:f>
        <x:v>32</x:v>
      </x:c>
      <x:c r="B37" s="70"/>
      <x:c r="C37" s="68" t="str">
        <x:f>IF(B37="","",IFERROR(VLOOKUP(B37,'بيانات الموظفين'!$A$6:$H$205,2,FALSE),"غير موجود"))</x:f>
      </x:c>
      <x:c r="D37" s="68" t="str">
        <x:f>IF(B37="","",IFERROR(VLOOKUP(B37,'بيانات الموظفين'!$A$6:$H$205,3,FALSE),""))</x:f>
      </x:c>
      <x:c r="E37" s="68" t="str">
        <x:f>IF(B37="","",IFERROR(VLOOKUP(B37,'بيانات الموظفين'!$A$6:$H$205,5,FALSE),""))</x:f>
      </x:c>
      <x:c r="F37" s="68"/>
      <x:c r="G37" s="70"/>
      <x:c r="H37" s="72"/>
      <x:c r="I37" s="72"/>
      <x:c r="J37" s="74" t="str">
        <x:f>IF(F37="","",IFERROR(VLOOKUP(F37,'الإعدادات'!$A$6:$B$17,2,FALSE),30))</x:f>
      </x:c>
      <x:c r="K37" s="74"/>
      <x:c r="L37" s="74" t="str">
        <x:f>IF(F37="","",IF(K37="",J37,K37))</x:f>
      </x:c>
      <x:c r="M37" s="72" t="str">
        <x:f>IF(I37="","",I37-L37)</x:f>
      </x:c>
      <x:c r="N37" s="74" t="str">
        <x:f>IF(I37="","",I37-TODAY())</x:f>
      </x:c>
      <x:c r="O37" s="68" t="str">
        <x:f>IF(B37="","",IF(OR(F37="",G37="",I37=""),"بيانات ناقصة",IF(I37&lt;TODAY(),"منتهي",IF(I37-TODAY()&lt;=7,"ينتهي خلال 7 أيام",IF(I37-TODAY()&lt;=30,"ينتهي خلال 30 يومًا",IF(I37-TODAY()&lt;=L37,"ضمن مدة التنبيه","ساري"))))))</x:f>
      </x:c>
      <x:c r="P37" s="68"/>
      <x:c r="Q37" s="68"/>
      <x:c r="R37" s="72"/>
      <x:c r="S37" s="72"/>
      <x:c r="T37" s="72"/>
      <x:c r="U37" s="76"/>
      <x:c r="V37" s="68"/>
      <x:c r="W37" s="68"/>
      <x:c r="X37" s="68"/>
      <x:c r="Y37" s="68"/>
      <x:c r="Z37" s="68" t="str">
        <x:f>IF(B37="","",IF(OR(C37="غير موجود",F37="",G37="",I37=""),"يحتاج استكمال","مكتمل"))</x:f>
      </x:c>
    </x:row>
    <x:row r="38">
      <x:c r="A38" s="68" t="n">
        <x:f>ROW()-5</x:f>
        <x:v>33</x:v>
      </x:c>
      <x:c r="B38" s="70"/>
      <x:c r="C38" s="68" t="str">
        <x:f>IF(B38="","",IFERROR(VLOOKUP(B38,'بيانات الموظفين'!$A$6:$H$205,2,FALSE),"غير موجود"))</x:f>
      </x:c>
      <x:c r="D38" s="68" t="str">
        <x:f>IF(B38="","",IFERROR(VLOOKUP(B38,'بيانات الموظفين'!$A$6:$H$205,3,FALSE),""))</x:f>
      </x:c>
      <x:c r="E38" s="68" t="str">
        <x:f>IF(B38="","",IFERROR(VLOOKUP(B38,'بيانات الموظفين'!$A$6:$H$205,5,FALSE),""))</x:f>
      </x:c>
      <x:c r="F38" s="68"/>
      <x:c r="G38" s="70"/>
      <x:c r="H38" s="72"/>
      <x:c r="I38" s="72"/>
      <x:c r="J38" s="74" t="str">
        <x:f>IF(F38="","",IFERROR(VLOOKUP(F38,'الإعدادات'!$A$6:$B$17,2,FALSE),30))</x:f>
      </x:c>
      <x:c r="K38" s="74"/>
      <x:c r="L38" s="74" t="str">
        <x:f>IF(F38="","",IF(K38="",J38,K38))</x:f>
      </x:c>
      <x:c r="M38" s="72" t="str">
        <x:f>IF(I38="","",I38-L38)</x:f>
      </x:c>
      <x:c r="N38" s="74" t="str">
        <x:f>IF(I38="","",I38-TODAY())</x:f>
      </x:c>
      <x:c r="O38" s="68" t="str">
        <x:f>IF(B38="","",IF(OR(F38="",G38="",I38=""),"بيانات ناقصة",IF(I38&lt;TODAY(),"منتهي",IF(I38-TODAY()&lt;=7,"ينتهي خلال 7 أيام",IF(I38-TODAY()&lt;=30,"ينتهي خلال 30 يومًا",IF(I38-TODAY()&lt;=L38,"ضمن مدة التنبيه","ساري"))))))</x:f>
      </x:c>
      <x:c r="P38" s="68"/>
      <x:c r="Q38" s="68"/>
      <x:c r="R38" s="72"/>
      <x:c r="S38" s="72"/>
      <x:c r="T38" s="72"/>
      <x:c r="U38" s="76"/>
      <x:c r="V38" s="68"/>
      <x:c r="W38" s="68"/>
      <x:c r="X38" s="68"/>
      <x:c r="Y38" s="68"/>
      <x:c r="Z38" s="68" t="str">
        <x:f>IF(B38="","",IF(OR(C38="غير موجود",F38="",G38="",I38=""),"يحتاج استكمال","مكتمل"))</x:f>
      </x:c>
    </x:row>
    <x:row r="39">
      <x:c r="A39" s="68" t="n">
        <x:f>ROW()-5</x:f>
        <x:v>34</x:v>
      </x:c>
      <x:c r="B39" s="70"/>
      <x:c r="C39" s="68" t="str">
        <x:f>IF(B39="","",IFERROR(VLOOKUP(B39,'بيانات الموظفين'!$A$6:$H$205,2,FALSE),"غير موجود"))</x:f>
      </x:c>
      <x:c r="D39" s="68" t="str">
        <x:f>IF(B39="","",IFERROR(VLOOKUP(B39,'بيانات الموظفين'!$A$6:$H$205,3,FALSE),""))</x:f>
      </x:c>
      <x:c r="E39" s="68" t="str">
        <x:f>IF(B39="","",IFERROR(VLOOKUP(B39,'بيانات الموظفين'!$A$6:$H$205,5,FALSE),""))</x:f>
      </x:c>
      <x:c r="F39" s="68"/>
      <x:c r="G39" s="70"/>
      <x:c r="H39" s="72"/>
      <x:c r="I39" s="72"/>
      <x:c r="J39" s="74" t="str">
        <x:f>IF(F39="","",IFERROR(VLOOKUP(F39,'الإعدادات'!$A$6:$B$17,2,FALSE),30))</x:f>
      </x:c>
      <x:c r="K39" s="74"/>
      <x:c r="L39" s="74" t="str">
        <x:f>IF(F39="","",IF(K39="",J39,K39))</x:f>
      </x:c>
      <x:c r="M39" s="72" t="str">
        <x:f>IF(I39="","",I39-L39)</x:f>
      </x:c>
      <x:c r="N39" s="74" t="str">
        <x:f>IF(I39="","",I39-TODAY())</x:f>
      </x:c>
      <x:c r="O39" s="68" t="str">
        <x:f>IF(B39="","",IF(OR(F39="",G39="",I39=""),"بيانات ناقصة",IF(I39&lt;TODAY(),"منتهي",IF(I39-TODAY()&lt;=7,"ينتهي خلال 7 أيام",IF(I39-TODAY()&lt;=30,"ينتهي خلال 30 يومًا",IF(I39-TODAY()&lt;=L39,"ضمن مدة التنبيه","ساري"))))))</x:f>
      </x:c>
      <x:c r="P39" s="68"/>
      <x:c r="Q39" s="68"/>
      <x:c r="R39" s="72"/>
      <x:c r="S39" s="72"/>
      <x:c r="T39" s="72"/>
      <x:c r="U39" s="76"/>
      <x:c r="V39" s="68"/>
      <x:c r="W39" s="68"/>
      <x:c r="X39" s="68"/>
      <x:c r="Y39" s="68"/>
      <x:c r="Z39" s="68" t="str">
        <x:f>IF(B39="","",IF(OR(C39="غير موجود",F39="",G39="",I39=""),"يحتاج استكمال","مكتمل"))</x:f>
      </x:c>
    </x:row>
    <x:row r="40">
      <x:c r="A40" s="68" t="n">
        <x:f>ROW()-5</x:f>
        <x:v>35</x:v>
      </x:c>
      <x:c r="B40" s="70"/>
      <x:c r="C40" s="68" t="str">
        <x:f>IF(B40="","",IFERROR(VLOOKUP(B40,'بيانات الموظفين'!$A$6:$H$205,2,FALSE),"غير موجود"))</x:f>
      </x:c>
      <x:c r="D40" s="68" t="str">
        <x:f>IF(B40="","",IFERROR(VLOOKUP(B40,'بيانات الموظفين'!$A$6:$H$205,3,FALSE),""))</x:f>
      </x:c>
      <x:c r="E40" s="68" t="str">
        <x:f>IF(B40="","",IFERROR(VLOOKUP(B40,'بيانات الموظفين'!$A$6:$H$205,5,FALSE),""))</x:f>
      </x:c>
      <x:c r="F40" s="68"/>
      <x:c r="G40" s="70"/>
      <x:c r="H40" s="72"/>
      <x:c r="I40" s="72"/>
      <x:c r="J40" s="74" t="str">
        <x:f>IF(F40="","",IFERROR(VLOOKUP(F40,'الإعدادات'!$A$6:$B$17,2,FALSE),30))</x:f>
      </x:c>
      <x:c r="K40" s="74"/>
      <x:c r="L40" s="74" t="str">
        <x:f>IF(F40="","",IF(K40="",J40,K40))</x:f>
      </x:c>
      <x:c r="M40" s="72" t="str">
        <x:f>IF(I40="","",I40-L40)</x:f>
      </x:c>
      <x:c r="N40" s="74" t="str">
        <x:f>IF(I40="","",I40-TODAY())</x:f>
      </x:c>
      <x:c r="O40" s="68" t="str">
        <x:f>IF(B40="","",IF(OR(F40="",G40="",I40=""),"بيانات ناقصة",IF(I40&lt;TODAY(),"منتهي",IF(I40-TODAY()&lt;=7,"ينتهي خلال 7 أيام",IF(I40-TODAY()&lt;=30,"ينتهي خلال 30 يومًا",IF(I40-TODAY()&lt;=L40,"ضمن مدة التنبيه","ساري"))))))</x:f>
      </x:c>
      <x:c r="P40" s="68"/>
      <x:c r="Q40" s="68"/>
      <x:c r="R40" s="72"/>
      <x:c r="S40" s="72"/>
      <x:c r="T40" s="72"/>
      <x:c r="U40" s="76"/>
      <x:c r="V40" s="68"/>
      <x:c r="W40" s="68"/>
      <x:c r="X40" s="68"/>
      <x:c r="Y40" s="68"/>
      <x:c r="Z40" s="68" t="str">
        <x:f>IF(B40="","",IF(OR(C40="غير موجود",F40="",G40="",I40=""),"يحتاج استكمال","مكتمل"))</x:f>
      </x:c>
    </x:row>
    <x:row r="41">
      <x:c r="A41" s="68" t="n">
        <x:f>ROW()-5</x:f>
        <x:v>36</x:v>
      </x:c>
      <x:c r="B41" s="70"/>
      <x:c r="C41" s="68" t="str">
        <x:f>IF(B41="","",IFERROR(VLOOKUP(B41,'بيانات الموظفين'!$A$6:$H$205,2,FALSE),"غير موجود"))</x:f>
      </x:c>
      <x:c r="D41" s="68" t="str">
        <x:f>IF(B41="","",IFERROR(VLOOKUP(B41,'بيانات الموظفين'!$A$6:$H$205,3,FALSE),""))</x:f>
      </x:c>
      <x:c r="E41" s="68" t="str">
        <x:f>IF(B41="","",IFERROR(VLOOKUP(B41,'بيانات الموظفين'!$A$6:$H$205,5,FALSE),""))</x:f>
      </x:c>
      <x:c r="F41" s="68"/>
      <x:c r="G41" s="70"/>
      <x:c r="H41" s="72"/>
      <x:c r="I41" s="72"/>
      <x:c r="J41" s="74" t="str">
        <x:f>IF(F41="","",IFERROR(VLOOKUP(F41,'الإعدادات'!$A$6:$B$17,2,FALSE),30))</x:f>
      </x:c>
      <x:c r="K41" s="74"/>
      <x:c r="L41" s="74" t="str">
        <x:f>IF(F41="","",IF(K41="",J41,K41))</x:f>
      </x:c>
      <x:c r="M41" s="72" t="str">
        <x:f>IF(I41="","",I41-L41)</x:f>
      </x:c>
      <x:c r="N41" s="74" t="str">
        <x:f>IF(I41="","",I41-TODAY())</x:f>
      </x:c>
      <x:c r="O41" s="68" t="str">
        <x:f>IF(B41="","",IF(OR(F41="",G41="",I41=""),"بيانات ناقصة",IF(I41&lt;TODAY(),"منتهي",IF(I41-TODAY()&lt;=7,"ينتهي خلال 7 أيام",IF(I41-TODAY()&lt;=30,"ينتهي خلال 30 يومًا",IF(I41-TODAY()&lt;=L41,"ضمن مدة التنبيه","ساري"))))))</x:f>
      </x:c>
      <x:c r="P41" s="68"/>
      <x:c r="Q41" s="68"/>
      <x:c r="R41" s="72"/>
      <x:c r="S41" s="72"/>
      <x:c r="T41" s="72"/>
      <x:c r="U41" s="76"/>
      <x:c r="V41" s="68"/>
      <x:c r="W41" s="68"/>
      <x:c r="X41" s="68"/>
      <x:c r="Y41" s="68"/>
      <x:c r="Z41" s="68" t="str">
        <x:f>IF(B41="","",IF(OR(C41="غير موجود",F41="",G41="",I41=""),"يحتاج استكمال","مكتمل"))</x:f>
      </x:c>
    </x:row>
    <x:row r="42">
      <x:c r="A42" s="68" t="n">
        <x:f>ROW()-5</x:f>
        <x:v>37</x:v>
      </x:c>
      <x:c r="B42" s="70"/>
      <x:c r="C42" s="68" t="str">
        <x:f>IF(B42="","",IFERROR(VLOOKUP(B42,'بيانات الموظفين'!$A$6:$H$205,2,FALSE),"غير موجود"))</x:f>
      </x:c>
      <x:c r="D42" s="68" t="str">
        <x:f>IF(B42="","",IFERROR(VLOOKUP(B42,'بيانات الموظفين'!$A$6:$H$205,3,FALSE),""))</x:f>
      </x:c>
      <x:c r="E42" s="68" t="str">
        <x:f>IF(B42="","",IFERROR(VLOOKUP(B42,'بيانات الموظفين'!$A$6:$H$205,5,FALSE),""))</x:f>
      </x:c>
      <x:c r="F42" s="68"/>
      <x:c r="G42" s="70"/>
      <x:c r="H42" s="72"/>
      <x:c r="I42" s="72"/>
      <x:c r="J42" s="74" t="str">
        <x:f>IF(F42="","",IFERROR(VLOOKUP(F42,'الإعدادات'!$A$6:$B$17,2,FALSE),30))</x:f>
      </x:c>
      <x:c r="K42" s="74"/>
      <x:c r="L42" s="74" t="str">
        <x:f>IF(F42="","",IF(K42="",J42,K42))</x:f>
      </x:c>
      <x:c r="M42" s="72" t="str">
        <x:f>IF(I42="","",I42-L42)</x:f>
      </x:c>
      <x:c r="N42" s="74" t="str">
        <x:f>IF(I42="","",I42-TODAY())</x:f>
      </x:c>
      <x:c r="O42" s="68" t="str">
        <x:f>IF(B42="","",IF(OR(F42="",G42="",I42=""),"بيانات ناقصة",IF(I42&lt;TODAY(),"منتهي",IF(I42-TODAY()&lt;=7,"ينتهي خلال 7 أيام",IF(I42-TODAY()&lt;=30,"ينتهي خلال 30 يومًا",IF(I42-TODAY()&lt;=L42,"ضمن مدة التنبيه","ساري"))))))</x:f>
      </x:c>
      <x:c r="P42" s="68"/>
      <x:c r="Q42" s="68"/>
      <x:c r="R42" s="72"/>
      <x:c r="S42" s="72"/>
      <x:c r="T42" s="72"/>
      <x:c r="U42" s="76"/>
      <x:c r="V42" s="68"/>
      <x:c r="W42" s="68"/>
      <x:c r="X42" s="68"/>
      <x:c r="Y42" s="68"/>
      <x:c r="Z42" s="68" t="str">
        <x:f>IF(B42="","",IF(OR(C42="غير موجود",F42="",G42="",I42=""),"يحتاج استكمال","مكتمل"))</x:f>
      </x:c>
    </x:row>
    <x:row r="43">
      <x:c r="A43" s="68" t="n">
        <x:f>ROW()-5</x:f>
        <x:v>38</x:v>
      </x:c>
      <x:c r="B43" s="70"/>
      <x:c r="C43" s="68" t="str">
        <x:f>IF(B43="","",IFERROR(VLOOKUP(B43,'بيانات الموظفين'!$A$6:$H$205,2,FALSE),"غير موجود"))</x:f>
      </x:c>
      <x:c r="D43" s="68" t="str">
        <x:f>IF(B43="","",IFERROR(VLOOKUP(B43,'بيانات الموظفين'!$A$6:$H$205,3,FALSE),""))</x:f>
      </x:c>
      <x:c r="E43" s="68" t="str">
        <x:f>IF(B43="","",IFERROR(VLOOKUP(B43,'بيانات الموظفين'!$A$6:$H$205,5,FALSE),""))</x:f>
      </x:c>
      <x:c r="F43" s="68"/>
      <x:c r="G43" s="70"/>
      <x:c r="H43" s="72"/>
      <x:c r="I43" s="72"/>
      <x:c r="J43" s="74" t="str">
        <x:f>IF(F43="","",IFERROR(VLOOKUP(F43,'الإعدادات'!$A$6:$B$17,2,FALSE),30))</x:f>
      </x:c>
      <x:c r="K43" s="74"/>
      <x:c r="L43" s="74" t="str">
        <x:f>IF(F43="","",IF(K43="",J43,K43))</x:f>
      </x:c>
      <x:c r="M43" s="72" t="str">
        <x:f>IF(I43="","",I43-L43)</x:f>
      </x:c>
      <x:c r="N43" s="74" t="str">
        <x:f>IF(I43="","",I43-TODAY())</x:f>
      </x:c>
      <x:c r="O43" s="68" t="str">
        <x:f>IF(B43="","",IF(OR(F43="",G43="",I43=""),"بيانات ناقصة",IF(I43&lt;TODAY(),"منتهي",IF(I43-TODAY()&lt;=7,"ينتهي خلال 7 أيام",IF(I43-TODAY()&lt;=30,"ينتهي خلال 30 يومًا",IF(I43-TODAY()&lt;=L43,"ضمن مدة التنبيه","ساري"))))))</x:f>
      </x:c>
      <x:c r="P43" s="68"/>
      <x:c r="Q43" s="68"/>
      <x:c r="R43" s="72"/>
      <x:c r="S43" s="72"/>
      <x:c r="T43" s="72"/>
      <x:c r="U43" s="76"/>
      <x:c r="V43" s="68"/>
      <x:c r="W43" s="68"/>
      <x:c r="X43" s="68"/>
      <x:c r="Y43" s="68"/>
      <x:c r="Z43" s="68" t="str">
        <x:f>IF(B43="","",IF(OR(C43="غير موجود",F43="",G43="",I43=""),"يحتاج استكمال","مكتمل"))</x:f>
      </x:c>
    </x:row>
    <x:row r="44">
      <x:c r="A44" s="68" t="n">
        <x:f>ROW()-5</x:f>
        <x:v>39</x:v>
      </x:c>
      <x:c r="B44" s="70"/>
      <x:c r="C44" s="68" t="str">
        <x:f>IF(B44="","",IFERROR(VLOOKUP(B44,'بيانات الموظفين'!$A$6:$H$205,2,FALSE),"غير موجود"))</x:f>
      </x:c>
      <x:c r="D44" s="68" t="str">
        <x:f>IF(B44="","",IFERROR(VLOOKUP(B44,'بيانات الموظفين'!$A$6:$H$205,3,FALSE),""))</x:f>
      </x:c>
      <x:c r="E44" s="68" t="str">
        <x:f>IF(B44="","",IFERROR(VLOOKUP(B44,'بيانات الموظفين'!$A$6:$H$205,5,FALSE),""))</x:f>
      </x:c>
      <x:c r="F44" s="68"/>
      <x:c r="G44" s="70"/>
      <x:c r="H44" s="72"/>
      <x:c r="I44" s="72"/>
      <x:c r="J44" s="74" t="str">
        <x:f>IF(F44="","",IFERROR(VLOOKUP(F44,'الإعدادات'!$A$6:$B$17,2,FALSE),30))</x:f>
      </x:c>
      <x:c r="K44" s="74"/>
      <x:c r="L44" s="74" t="str">
        <x:f>IF(F44="","",IF(K44="",J44,K44))</x:f>
      </x:c>
      <x:c r="M44" s="72" t="str">
        <x:f>IF(I44="","",I44-L44)</x:f>
      </x:c>
      <x:c r="N44" s="74" t="str">
        <x:f>IF(I44="","",I44-TODAY())</x:f>
      </x:c>
      <x:c r="O44" s="68" t="str">
        <x:f>IF(B44="","",IF(OR(F44="",G44="",I44=""),"بيانات ناقصة",IF(I44&lt;TODAY(),"منتهي",IF(I44-TODAY()&lt;=7,"ينتهي خلال 7 أيام",IF(I44-TODAY()&lt;=30,"ينتهي خلال 30 يومًا",IF(I44-TODAY()&lt;=L44,"ضمن مدة التنبيه","ساري"))))))</x:f>
      </x:c>
      <x:c r="P44" s="68"/>
      <x:c r="Q44" s="68"/>
      <x:c r="R44" s="72"/>
      <x:c r="S44" s="72"/>
      <x:c r="T44" s="72"/>
      <x:c r="U44" s="76"/>
      <x:c r="V44" s="68"/>
      <x:c r="W44" s="68"/>
      <x:c r="X44" s="68"/>
      <x:c r="Y44" s="68"/>
      <x:c r="Z44" s="68" t="str">
        <x:f>IF(B44="","",IF(OR(C44="غير موجود",F44="",G44="",I44=""),"يحتاج استكمال","مكتمل"))</x:f>
      </x:c>
    </x:row>
    <x:row r="45">
      <x:c r="A45" s="68" t="n">
        <x:f>ROW()-5</x:f>
        <x:v>40</x:v>
      </x:c>
      <x:c r="B45" s="70"/>
      <x:c r="C45" s="68" t="str">
        <x:f>IF(B45="","",IFERROR(VLOOKUP(B45,'بيانات الموظفين'!$A$6:$H$205,2,FALSE),"غير موجود"))</x:f>
      </x:c>
      <x:c r="D45" s="68" t="str">
        <x:f>IF(B45="","",IFERROR(VLOOKUP(B45,'بيانات الموظفين'!$A$6:$H$205,3,FALSE),""))</x:f>
      </x:c>
      <x:c r="E45" s="68" t="str">
        <x:f>IF(B45="","",IFERROR(VLOOKUP(B45,'بيانات الموظفين'!$A$6:$H$205,5,FALSE),""))</x:f>
      </x:c>
      <x:c r="F45" s="68"/>
      <x:c r="G45" s="70"/>
      <x:c r="H45" s="72"/>
      <x:c r="I45" s="72"/>
      <x:c r="J45" s="74" t="str">
        <x:f>IF(F45="","",IFERROR(VLOOKUP(F45,'الإعدادات'!$A$6:$B$17,2,FALSE),30))</x:f>
      </x:c>
      <x:c r="K45" s="74"/>
      <x:c r="L45" s="74" t="str">
        <x:f>IF(F45="","",IF(K45="",J45,K45))</x:f>
      </x:c>
      <x:c r="M45" s="72" t="str">
        <x:f>IF(I45="","",I45-L45)</x:f>
      </x:c>
      <x:c r="N45" s="74" t="str">
        <x:f>IF(I45="","",I45-TODAY())</x:f>
      </x:c>
      <x:c r="O45" s="68" t="str">
        <x:f>IF(B45="","",IF(OR(F45="",G45="",I45=""),"بيانات ناقصة",IF(I45&lt;TODAY(),"منتهي",IF(I45-TODAY()&lt;=7,"ينتهي خلال 7 أيام",IF(I45-TODAY()&lt;=30,"ينتهي خلال 30 يومًا",IF(I45-TODAY()&lt;=L45,"ضمن مدة التنبيه","ساري"))))))</x:f>
      </x:c>
      <x:c r="P45" s="68"/>
      <x:c r="Q45" s="68"/>
      <x:c r="R45" s="72"/>
      <x:c r="S45" s="72"/>
      <x:c r="T45" s="72"/>
      <x:c r="U45" s="76"/>
      <x:c r="V45" s="68"/>
      <x:c r="W45" s="68"/>
      <x:c r="X45" s="68"/>
      <x:c r="Y45" s="68"/>
      <x:c r="Z45" s="68" t="str">
        <x:f>IF(B45="","",IF(OR(C45="غير موجود",F45="",G45="",I45=""),"يحتاج استكمال","مكتمل"))</x:f>
      </x:c>
    </x:row>
    <x:row r="46">
      <x:c r="A46" s="68" t="n">
        <x:f>ROW()-5</x:f>
        <x:v>41</x:v>
      </x:c>
      <x:c r="B46" s="70"/>
      <x:c r="C46" s="68" t="str">
        <x:f>IF(B46="","",IFERROR(VLOOKUP(B46,'بيانات الموظفين'!$A$6:$H$205,2,FALSE),"غير موجود"))</x:f>
      </x:c>
      <x:c r="D46" s="68" t="str">
        <x:f>IF(B46="","",IFERROR(VLOOKUP(B46,'بيانات الموظفين'!$A$6:$H$205,3,FALSE),""))</x:f>
      </x:c>
      <x:c r="E46" s="68" t="str">
        <x:f>IF(B46="","",IFERROR(VLOOKUP(B46,'بيانات الموظفين'!$A$6:$H$205,5,FALSE),""))</x:f>
      </x:c>
      <x:c r="F46" s="68"/>
      <x:c r="G46" s="70"/>
      <x:c r="H46" s="72"/>
      <x:c r="I46" s="72"/>
      <x:c r="J46" s="74" t="str">
        <x:f>IF(F46="","",IFERROR(VLOOKUP(F46,'الإعدادات'!$A$6:$B$17,2,FALSE),30))</x:f>
      </x:c>
      <x:c r="K46" s="74"/>
      <x:c r="L46" s="74" t="str">
        <x:f>IF(F46="","",IF(K46="",J46,K46))</x:f>
      </x:c>
      <x:c r="M46" s="72" t="str">
        <x:f>IF(I46="","",I46-L46)</x:f>
      </x:c>
      <x:c r="N46" s="74" t="str">
        <x:f>IF(I46="","",I46-TODAY())</x:f>
      </x:c>
      <x:c r="O46" s="68" t="str">
        <x:f>IF(B46="","",IF(OR(F46="",G46="",I46=""),"بيانات ناقصة",IF(I46&lt;TODAY(),"منتهي",IF(I46-TODAY()&lt;=7,"ينتهي خلال 7 أيام",IF(I46-TODAY()&lt;=30,"ينتهي خلال 30 يومًا",IF(I46-TODAY()&lt;=L46,"ضمن مدة التنبيه","ساري"))))))</x:f>
      </x:c>
      <x:c r="P46" s="68"/>
      <x:c r="Q46" s="68"/>
      <x:c r="R46" s="72"/>
      <x:c r="S46" s="72"/>
      <x:c r="T46" s="72"/>
      <x:c r="U46" s="76"/>
      <x:c r="V46" s="68"/>
      <x:c r="W46" s="68"/>
      <x:c r="X46" s="68"/>
      <x:c r="Y46" s="68"/>
      <x:c r="Z46" s="68" t="str">
        <x:f>IF(B46="","",IF(OR(C46="غير موجود",F46="",G46="",I46=""),"يحتاج استكمال","مكتمل"))</x:f>
      </x:c>
    </x:row>
    <x:row r="47">
      <x:c r="A47" s="68" t="n">
        <x:f>ROW()-5</x:f>
        <x:v>42</x:v>
      </x:c>
      <x:c r="B47" s="70"/>
      <x:c r="C47" s="68" t="str">
        <x:f>IF(B47="","",IFERROR(VLOOKUP(B47,'بيانات الموظفين'!$A$6:$H$205,2,FALSE),"غير موجود"))</x:f>
      </x:c>
      <x:c r="D47" s="68" t="str">
        <x:f>IF(B47="","",IFERROR(VLOOKUP(B47,'بيانات الموظفين'!$A$6:$H$205,3,FALSE),""))</x:f>
      </x:c>
      <x:c r="E47" s="68" t="str">
        <x:f>IF(B47="","",IFERROR(VLOOKUP(B47,'بيانات الموظفين'!$A$6:$H$205,5,FALSE),""))</x:f>
      </x:c>
      <x:c r="F47" s="68"/>
      <x:c r="G47" s="70"/>
      <x:c r="H47" s="72"/>
      <x:c r="I47" s="72"/>
      <x:c r="J47" s="74" t="str">
        <x:f>IF(F47="","",IFERROR(VLOOKUP(F47,'الإعدادات'!$A$6:$B$17,2,FALSE),30))</x:f>
      </x:c>
      <x:c r="K47" s="74"/>
      <x:c r="L47" s="74" t="str">
        <x:f>IF(F47="","",IF(K47="",J47,K47))</x:f>
      </x:c>
      <x:c r="M47" s="72" t="str">
        <x:f>IF(I47="","",I47-L47)</x:f>
      </x:c>
      <x:c r="N47" s="74" t="str">
        <x:f>IF(I47="","",I47-TODAY())</x:f>
      </x:c>
      <x:c r="O47" s="68" t="str">
        <x:f>IF(B47="","",IF(OR(F47="",G47="",I47=""),"بيانات ناقصة",IF(I47&lt;TODAY(),"منتهي",IF(I47-TODAY()&lt;=7,"ينتهي خلال 7 أيام",IF(I47-TODAY()&lt;=30,"ينتهي خلال 30 يومًا",IF(I47-TODAY()&lt;=L47,"ضمن مدة التنبيه","ساري"))))))</x:f>
      </x:c>
      <x:c r="P47" s="68"/>
      <x:c r="Q47" s="68"/>
      <x:c r="R47" s="72"/>
      <x:c r="S47" s="72"/>
      <x:c r="T47" s="72"/>
      <x:c r="U47" s="76"/>
      <x:c r="V47" s="68"/>
      <x:c r="W47" s="68"/>
      <x:c r="X47" s="68"/>
      <x:c r="Y47" s="68"/>
      <x:c r="Z47" s="68" t="str">
        <x:f>IF(B47="","",IF(OR(C47="غير موجود",F47="",G47="",I47=""),"يحتاج استكمال","مكتمل"))</x:f>
      </x:c>
    </x:row>
    <x:row r="48">
      <x:c r="A48" s="68" t="n">
        <x:f>ROW()-5</x:f>
        <x:v>43</x:v>
      </x:c>
      <x:c r="B48" s="70"/>
      <x:c r="C48" s="68" t="str">
        <x:f>IF(B48="","",IFERROR(VLOOKUP(B48,'بيانات الموظفين'!$A$6:$H$205,2,FALSE),"غير موجود"))</x:f>
      </x:c>
      <x:c r="D48" s="68" t="str">
        <x:f>IF(B48="","",IFERROR(VLOOKUP(B48,'بيانات الموظفين'!$A$6:$H$205,3,FALSE),""))</x:f>
      </x:c>
      <x:c r="E48" s="68" t="str">
        <x:f>IF(B48="","",IFERROR(VLOOKUP(B48,'بيانات الموظفين'!$A$6:$H$205,5,FALSE),""))</x:f>
      </x:c>
      <x:c r="F48" s="68"/>
      <x:c r="G48" s="70"/>
      <x:c r="H48" s="72"/>
      <x:c r="I48" s="72"/>
      <x:c r="J48" s="74" t="str">
        <x:f>IF(F48="","",IFERROR(VLOOKUP(F48,'الإعدادات'!$A$6:$B$17,2,FALSE),30))</x:f>
      </x:c>
      <x:c r="K48" s="74"/>
      <x:c r="L48" s="74" t="str">
        <x:f>IF(F48="","",IF(K48="",J48,K48))</x:f>
      </x:c>
      <x:c r="M48" s="72" t="str">
        <x:f>IF(I48="","",I48-L48)</x:f>
      </x:c>
      <x:c r="N48" s="74" t="str">
        <x:f>IF(I48="","",I48-TODAY())</x:f>
      </x:c>
      <x:c r="O48" s="68" t="str">
        <x:f>IF(B48="","",IF(OR(F48="",G48="",I48=""),"بيانات ناقصة",IF(I48&lt;TODAY(),"منتهي",IF(I48-TODAY()&lt;=7,"ينتهي خلال 7 أيام",IF(I48-TODAY()&lt;=30,"ينتهي خلال 30 يومًا",IF(I48-TODAY()&lt;=L48,"ضمن مدة التنبيه","ساري"))))))</x:f>
      </x:c>
      <x:c r="P48" s="68"/>
      <x:c r="Q48" s="68"/>
      <x:c r="R48" s="72"/>
      <x:c r="S48" s="72"/>
      <x:c r="T48" s="72"/>
      <x:c r="U48" s="76"/>
      <x:c r="V48" s="68"/>
      <x:c r="W48" s="68"/>
      <x:c r="X48" s="68"/>
      <x:c r="Y48" s="68"/>
      <x:c r="Z48" s="68" t="str">
        <x:f>IF(B48="","",IF(OR(C48="غير موجود",F48="",G48="",I48=""),"يحتاج استكمال","مكتمل"))</x:f>
      </x:c>
    </x:row>
    <x:row r="49">
      <x:c r="A49" s="68" t="n">
        <x:f>ROW()-5</x:f>
        <x:v>44</x:v>
      </x:c>
      <x:c r="B49" s="70"/>
      <x:c r="C49" s="68" t="str">
        <x:f>IF(B49="","",IFERROR(VLOOKUP(B49,'بيانات الموظفين'!$A$6:$H$205,2,FALSE),"غير موجود"))</x:f>
      </x:c>
      <x:c r="D49" s="68" t="str">
        <x:f>IF(B49="","",IFERROR(VLOOKUP(B49,'بيانات الموظفين'!$A$6:$H$205,3,FALSE),""))</x:f>
      </x:c>
      <x:c r="E49" s="68" t="str">
        <x:f>IF(B49="","",IFERROR(VLOOKUP(B49,'بيانات الموظفين'!$A$6:$H$205,5,FALSE),""))</x:f>
      </x:c>
      <x:c r="F49" s="68"/>
      <x:c r="G49" s="70"/>
      <x:c r="H49" s="72"/>
      <x:c r="I49" s="72"/>
      <x:c r="J49" s="74" t="str">
        <x:f>IF(F49="","",IFERROR(VLOOKUP(F49,'الإعدادات'!$A$6:$B$17,2,FALSE),30))</x:f>
      </x:c>
      <x:c r="K49" s="74"/>
      <x:c r="L49" s="74" t="str">
        <x:f>IF(F49="","",IF(K49="",J49,K49))</x:f>
      </x:c>
      <x:c r="M49" s="72" t="str">
        <x:f>IF(I49="","",I49-L49)</x:f>
      </x:c>
      <x:c r="N49" s="74" t="str">
        <x:f>IF(I49="","",I49-TODAY())</x:f>
      </x:c>
      <x:c r="O49" s="68" t="str">
        <x:f>IF(B49="","",IF(OR(F49="",G49="",I49=""),"بيانات ناقصة",IF(I49&lt;TODAY(),"منتهي",IF(I49-TODAY()&lt;=7,"ينتهي خلال 7 أيام",IF(I49-TODAY()&lt;=30,"ينتهي خلال 30 يومًا",IF(I49-TODAY()&lt;=L49,"ضمن مدة التنبيه","ساري"))))))</x:f>
      </x:c>
      <x:c r="P49" s="68"/>
      <x:c r="Q49" s="68"/>
      <x:c r="R49" s="72"/>
      <x:c r="S49" s="72"/>
      <x:c r="T49" s="72"/>
      <x:c r="U49" s="76"/>
      <x:c r="V49" s="68"/>
      <x:c r="W49" s="68"/>
      <x:c r="X49" s="68"/>
      <x:c r="Y49" s="68"/>
      <x:c r="Z49" s="68" t="str">
        <x:f>IF(B49="","",IF(OR(C49="غير موجود",F49="",G49="",I49=""),"يحتاج استكمال","مكتمل"))</x:f>
      </x:c>
    </x:row>
    <x:row r="50">
      <x:c r="A50" s="68" t="n">
        <x:f>ROW()-5</x:f>
        <x:v>45</x:v>
      </x:c>
      <x:c r="B50" s="70"/>
      <x:c r="C50" s="68" t="str">
        <x:f>IF(B50="","",IFERROR(VLOOKUP(B50,'بيانات الموظفين'!$A$6:$H$205,2,FALSE),"غير موجود"))</x:f>
      </x:c>
      <x:c r="D50" s="68" t="str">
        <x:f>IF(B50="","",IFERROR(VLOOKUP(B50,'بيانات الموظفين'!$A$6:$H$205,3,FALSE),""))</x:f>
      </x:c>
      <x:c r="E50" s="68" t="str">
        <x:f>IF(B50="","",IFERROR(VLOOKUP(B50,'بيانات الموظفين'!$A$6:$H$205,5,FALSE),""))</x:f>
      </x:c>
      <x:c r="F50" s="68"/>
      <x:c r="G50" s="70"/>
      <x:c r="H50" s="72"/>
      <x:c r="I50" s="72"/>
      <x:c r="J50" s="74" t="str">
        <x:f>IF(F50="","",IFERROR(VLOOKUP(F50,'الإعدادات'!$A$6:$B$17,2,FALSE),30))</x:f>
      </x:c>
      <x:c r="K50" s="74"/>
      <x:c r="L50" s="74" t="str">
        <x:f>IF(F50="","",IF(K50="",J50,K50))</x:f>
      </x:c>
      <x:c r="M50" s="72" t="str">
        <x:f>IF(I50="","",I50-L50)</x:f>
      </x:c>
      <x:c r="N50" s="74" t="str">
        <x:f>IF(I50="","",I50-TODAY())</x:f>
      </x:c>
      <x:c r="O50" s="68" t="str">
        <x:f>IF(B50="","",IF(OR(F50="",G50="",I50=""),"بيانات ناقصة",IF(I50&lt;TODAY(),"منتهي",IF(I50-TODAY()&lt;=7,"ينتهي خلال 7 أيام",IF(I50-TODAY()&lt;=30,"ينتهي خلال 30 يومًا",IF(I50-TODAY()&lt;=L50,"ضمن مدة التنبيه","ساري"))))))</x:f>
      </x:c>
      <x:c r="P50" s="68"/>
      <x:c r="Q50" s="68"/>
      <x:c r="R50" s="72"/>
      <x:c r="S50" s="72"/>
      <x:c r="T50" s="72"/>
      <x:c r="U50" s="76"/>
      <x:c r="V50" s="68"/>
      <x:c r="W50" s="68"/>
      <x:c r="X50" s="68"/>
      <x:c r="Y50" s="68"/>
      <x:c r="Z50" s="68" t="str">
        <x:f>IF(B50="","",IF(OR(C50="غير موجود",F50="",G50="",I50=""),"يحتاج استكمال","مكتمل"))</x:f>
      </x:c>
    </x:row>
    <x:row r="51">
      <x:c r="A51" s="68" t="n">
        <x:f>ROW()-5</x:f>
        <x:v>46</x:v>
      </x:c>
      <x:c r="B51" s="70"/>
      <x:c r="C51" s="68" t="str">
        <x:f>IF(B51="","",IFERROR(VLOOKUP(B51,'بيانات الموظفين'!$A$6:$H$205,2,FALSE),"غير موجود"))</x:f>
      </x:c>
      <x:c r="D51" s="68" t="str">
        <x:f>IF(B51="","",IFERROR(VLOOKUP(B51,'بيانات الموظفين'!$A$6:$H$205,3,FALSE),""))</x:f>
      </x:c>
      <x:c r="E51" s="68" t="str">
        <x:f>IF(B51="","",IFERROR(VLOOKUP(B51,'بيانات الموظفين'!$A$6:$H$205,5,FALSE),""))</x:f>
      </x:c>
      <x:c r="F51" s="68"/>
      <x:c r="G51" s="70"/>
      <x:c r="H51" s="72"/>
      <x:c r="I51" s="72"/>
      <x:c r="J51" s="74" t="str">
        <x:f>IF(F51="","",IFERROR(VLOOKUP(F51,'الإعدادات'!$A$6:$B$17,2,FALSE),30))</x:f>
      </x:c>
      <x:c r="K51" s="74"/>
      <x:c r="L51" s="74" t="str">
        <x:f>IF(F51="","",IF(K51="",J51,K51))</x:f>
      </x:c>
      <x:c r="M51" s="72" t="str">
        <x:f>IF(I51="","",I51-L51)</x:f>
      </x:c>
      <x:c r="N51" s="74" t="str">
        <x:f>IF(I51="","",I51-TODAY())</x:f>
      </x:c>
      <x:c r="O51" s="68" t="str">
        <x:f>IF(B51="","",IF(OR(F51="",G51="",I51=""),"بيانات ناقصة",IF(I51&lt;TODAY(),"منتهي",IF(I51-TODAY()&lt;=7,"ينتهي خلال 7 أيام",IF(I51-TODAY()&lt;=30,"ينتهي خلال 30 يومًا",IF(I51-TODAY()&lt;=L51,"ضمن مدة التنبيه","ساري"))))))</x:f>
      </x:c>
      <x:c r="P51" s="68"/>
      <x:c r="Q51" s="68"/>
      <x:c r="R51" s="72"/>
      <x:c r="S51" s="72"/>
      <x:c r="T51" s="72"/>
      <x:c r="U51" s="76"/>
      <x:c r="V51" s="68"/>
      <x:c r="W51" s="68"/>
      <x:c r="X51" s="68"/>
      <x:c r="Y51" s="68"/>
      <x:c r="Z51" s="68" t="str">
        <x:f>IF(B51="","",IF(OR(C51="غير موجود",F51="",G51="",I51=""),"يحتاج استكمال","مكتمل"))</x:f>
      </x:c>
    </x:row>
    <x:row r="52">
      <x:c r="A52" s="68" t="n">
        <x:f>ROW()-5</x:f>
        <x:v>47</x:v>
      </x:c>
      <x:c r="B52" s="70"/>
      <x:c r="C52" s="68" t="str">
        <x:f>IF(B52="","",IFERROR(VLOOKUP(B52,'بيانات الموظفين'!$A$6:$H$205,2,FALSE),"غير موجود"))</x:f>
      </x:c>
      <x:c r="D52" s="68" t="str">
        <x:f>IF(B52="","",IFERROR(VLOOKUP(B52,'بيانات الموظفين'!$A$6:$H$205,3,FALSE),""))</x:f>
      </x:c>
      <x:c r="E52" s="68" t="str">
        <x:f>IF(B52="","",IFERROR(VLOOKUP(B52,'بيانات الموظفين'!$A$6:$H$205,5,FALSE),""))</x:f>
      </x:c>
      <x:c r="F52" s="68"/>
      <x:c r="G52" s="70"/>
      <x:c r="H52" s="72"/>
      <x:c r="I52" s="72"/>
      <x:c r="J52" s="74" t="str">
        <x:f>IF(F52="","",IFERROR(VLOOKUP(F52,'الإعدادات'!$A$6:$B$17,2,FALSE),30))</x:f>
      </x:c>
      <x:c r="K52" s="74"/>
      <x:c r="L52" s="74" t="str">
        <x:f>IF(F52="","",IF(K52="",J52,K52))</x:f>
      </x:c>
      <x:c r="M52" s="72" t="str">
        <x:f>IF(I52="","",I52-L52)</x:f>
      </x:c>
      <x:c r="N52" s="74" t="str">
        <x:f>IF(I52="","",I52-TODAY())</x:f>
      </x:c>
      <x:c r="O52" s="68" t="str">
        <x:f>IF(B52="","",IF(OR(F52="",G52="",I52=""),"بيانات ناقصة",IF(I52&lt;TODAY(),"منتهي",IF(I52-TODAY()&lt;=7,"ينتهي خلال 7 أيام",IF(I52-TODAY()&lt;=30,"ينتهي خلال 30 يومًا",IF(I52-TODAY()&lt;=L52,"ضمن مدة التنبيه","ساري"))))))</x:f>
      </x:c>
      <x:c r="P52" s="68"/>
      <x:c r="Q52" s="68"/>
      <x:c r="R52" s="72"/>
      <x:c r="S52" s="72"/>
      <x:c r="T52" s="72"/>
      <x:c r="U52" s="76"/>
      <x:c r="V52" s="68"/>
      <x:c r="W52" s="68"/>
      <x:c r="X52" s="68"/>
      <x:c r="Y52" s="68"/>
      <x:c r="Z52" s="68" t="str">
        <x:f>IF(B52="","",IF(OR(C52="غير موجود",F52="",G52="",I52=""),"يحتاج استكمال","مكتمل"))</x:f>
      </x:c>
    </x:row>
    <x:row r="53">
      <x:c r="A53" s="68" t="n">
        <x:f>ROW()-5</x:f>
        <x:v>48</x:v>
      </x:c>
      <x:c r="B53" s="70"/>
      <x:c r="C53" s="68" t="str">
        <x:f>IF(B53="","",IFERROR(VLOOKUP(B53,'بيانات الموظفين'!$A$6:$H$205,2,FALSE),"غير موجود"))</x:f>
      </x:c>
      <x:c r="D53" s="68" t="str">
        <x:f>IF(B53="","",IFERROR(VLOOKUP(B53,'بيانات الموظفين'!$A$6:$H$205,3,FALSE),""))</x:f>
      </x:c>
      <x:c r="E53" s="68" t="str">
        <x:f>IF(B53="","",IFERROR(VLOOKUP(B53,'بيانات الموظفين'!$A$6:$H$205,5,FALSE),""))</x:f>
      </x:c>
      <x:c r="F53" s="68"/>
      <x:c r="G53" s="70"/>
      <x:c r="H53" s="72"/>
      <x:c r="I53" s="72"/>
      <x:c r="J53" s="74" t="str">
        <x:f>IF(F53="","",IFERROR(VLOOKUP(F53,'الإعدادات'!$A$6:$B$17,2,FALSE),30))</x:f>
      </x:c>
      <x:c r="K53" s="74"/>
      <x:c r="L53" s="74" t="str">
        <x:f>IF(F53="","",IF(K53="",J53,K53))</x:f>
      </x:c>
      <x:c r="M53" s="72" t="str">
        <x:f>IF(I53="","",I53-L53)</x:f>
      </x:c>
      <x:c r="N53" s="74" t="str">
        <x:f>IF(I53="","",I53-TODAY())</x:f>
      </x:c>
      <x:c r="O53" s="68" t="str">
        <x:f>IF(B53="","",IF(OR(F53="",G53="",I53=""),"بيانات ناقصة",IF(I53&lt;TODAY(),"منتهي",IF(I53-TODAY()&lt;=7,"ينتهي خلال 7 أيام",IF(I53-TODAY()&lt;=30,"ينتهي خلال 30 يومًا",IF(I53-TODAY()&lt;=L53,"ضمن مدة التنبيه","ساري"))))))</x:f>
      </x:c>
      <x:c r="P53" s="68"/>
      <x:c r="Q53" s="68"/>
      <x:c r="R53" s="72"/>
      <x:c r="S53" s="72"/>
      <x:c r="T53" s="72"/>
      <x:c r="U53" s="76"/>
      <x:c r="V53" s="68"/>
      <x:c r="W53" s="68"/>
      <x:c r="X53" s="68"/>
      <x:c r="Y53" s="68"/>
      <x:c r="Z53" s="68" t="str">
        <x:f>IF(B53="","",IF(OR(C53="غير موجود",F53="",G53="",I53=""),"يحتاج استكمال","مكتمل"))</x:f>
      </x:c>
    </x:row>
    <x:row r="54">
      <x:c r="A54" s="68" t="n">
        <x:f>ROW()-5</x:f>
        <x:v>49</x:v>
      </x:c>
      <x:c r="B54" s="70"/>
      <x:c r="C54" s="68" t="str">
        <x:f>IF(B54="","",IFERROR(VLOOKUP(B54,'بيانات الموظفين'!$A$6:$H$205,2,FALSE),"غير موجود"))</x:f>
      </x:c>
      <x:c r="D54" s="68" t="str">
        <x:f>IF(B54="","",IFERROR(VLOOKUP(B54,'بيانات الموظفين'!$A$6:$H$205,3,FALSE),""))</x:f>
      </x:c>
      <x:c r="E54" s="68" t="str">
        <x:f>IF(B54="","",IFERROR(VLOOKUP(B54,'بيانات الموظفين'!$A$6:$H$205,5,FALSE),""))</x:f>
      </x:c>
      <x:c r="F54" s="68"/>
      <x:c r="G54" s="70"/>
      <x:c r="H54" s="72"/>
      <x:c r="I54" s="72"/>
      <x:c r="J54" s="74" t="str">
        <x:f>IF(F54="","",IFERROR(VLOOKUP(F54,'الإعدادات'!$A$6:$B$17,2,FALSE),30))</x:f>
      </x:c>
      <x:c r="K54" s="74"/>
      <x:c r="L54" s="74" t="str">
        <x:f>IF(F54="","",IF(K54="",J54,K54))</x:f>
      </x:c>
      <x:c r="M54" s="72" t="str">
        <x:f>IF(I54="","",I54-L54)</x:f>
      </x:c>
      <x:c r="N54" s="74" t="str">
        <x:f>IF(I54="","",I54-TODAY())</x:f>
      </x:c>
      <x:c r="O54" s="68" t="str">
        <x:f>IF(B54="","",IF(OR(F54="",G54="",I54=""),"بيانات ناقصة",IF(I54&lt;TODAY(),"منتهي",IF(I54-TODAY()&lt;=7,"ينتهي خلال 7 أيام",IF(I54-TODAY()&lt;=30,"ينتهي خلال 30 يومًا",IF(I54-TODAY()&lt;=L54,"ضمن مدة التنبيه","ساري"))))))</x:f>
      </x:c>
      <x:c r="P54" s="68"/>
      <x:c r="Q54" s="68"/>
      <x:c r="R54" s="72"/>
      <x:c r="S54" s="72"/>
      <x:c r="T54" s="72"/>
      <x:c r="U54" s="76"/>
      <x:c r="V54" s="68"/>
      <x:c r="W54" s="68"/>
      <x:c r="X54" s="68"/>
      <x:c r="Y54" s="68"/>
      <x:c r="Z54" s="68" t="str">
        <x:f>IF(B54="","",IF(OR(C54="غير موجود",F54="",G54="",I54=""),"يحتاج استكمال","مكتمل"))</x:f>
      </x:c>
    </x:row>
    <x:row r="55">
      <x:c r="A55" s="68" t="n">
        <x:f>ROW()-5</x:f>
        <x:v>50</x:v>
      </x:c>
      <x:c r="B55" s="70"/>
      <x:c r="C55" s="68" t="str">
        <x:f>IF(B55="","",IFERROR(VLOOKUP(B55,'بيانات الموظفين'!$A$6:$H$205,2,FALSE),"غير موجود"))</x:f>
      </x:c>
      <x:c r="D55" s="68" t="str">
        <x:f>IF(B55="","",IFERROR(VLOOKUP(B55,'بيانات الموظفين'!$A$6:$H$205,3,FALSE),""))</x:f>
      </x:c>
      <x:c r="E55" s="68" t="str">
        <x:f>IF(B55="","",IFERROR(VLOOKUP(B55,'بيانات الموظفين'!$A$6:$H$205,5,FALSE),""))</x:f>
      </x:c>
      <x:c r="F55" s="68"/>
      <x:c r="G55" s="70"/>
      <x:c r="H55" s="72"/>
      <x:c r="I55" s="72"/>
      <x:c r="J55" s="74" t="str">
        <x:f>IF(F55="","",IFERROR(VLOOKUP(F55,'الإعدادات'!$A$6:$B$17,2,FALSE),30))</x:f>
      </x:c>
      <x:c r="K55" s="74"/>
      <x:c r="L55" s="74" t="str">
        <x:f>IF(F55="","",IF(K55="",J55,K55))</x:f>
      </x:c>
      <x:c r="M55" s="72" t="str">
        <x:f>IF(I55="","",I55-L55)</x:f>
      </x:c>
      <x:c r="N55" s="74" t="str">
        <x:f>IF(I55="","",I55-TODAY())</x:f>
      </x:c>
      <x:c r="O55" s="68" t="str">
        <x:f>IF(B55="","",IF(OR(F55="",G55="",I55=""),"بيانات ناقصة",IF(I55&lt;TODAY(),"منتهي",IF(I55-TODAY()&lt;=7,"ينتهي خلال 7 أيام",IF(I55-TODAY()&lt;=30,"ينتهي خلال 30 يومًا",IF(I55-TODAY()&lt;=L55,"ضمن مدة التنبيه","ساري"))))))</x:f>
      </x:c>
      <x:c r="P55" s="68"/>
      <x:c r="Q55" s="68"/>
      <x:c r="R55" s="72"/>
      <x:c r="S55" s="72"/>
      <x:c r="T55" s="72"/>
      <x:c r="U55" s="76"/>
      <x:c r="V55" s="68"/>
      <x:c r="W55" s="68"/>
      <x:c r="X55" s="68"/>
      <x:c r="Y55" s="68"/>
      <x:c r="Z55" s="68" t="str">
        <x:f>IF(B55="","",IF(OR(C55="غير موجود",F55="",G55="",I55=""),"يحتاج استكمال","مكتمل"))</x:f>
      </x:c>
    </x:row>
    <x:row r="56">
      <x:c r="A56" s="68" t="n">
        <x:f>ROW()-5</x:f>
        <x:v>51</x:v>
      </x:c>
      <x:c r="B56" s="70"/>
      <x:c r="C56" s="68" t="str">
        <x:f>IF(B56="","",IFERROR(VLOOKUP(B56,'بيانات الموظفين'!$A$6:$H$205,2,FALSE),"غير موجود"))</x:f>
      </x:c>
      <x:c r="D56" s="68" t="str">
        <x:f>IF(B56="","",IFERROR(VLOOKUP(B56,'بيانات الموظفين'!$A$6:$H$205,3,FALSE),""))</x:f>
      </x:c>
      <x:c r="E56" s="68" t="str">
        <x:f>IF(B56="","",IFERROR(VLOOKUP(B56,'بيانات الموظفين'!$A$6:$H$205,5,FALSE),""))</x:f>
      </x:c>
      <x:c r="F56" s="68"/>
      <x:c r="G56" s="70"/>
      <x:c r="H56" s="72"/>
      <x:c r="I56" s="72"/>
      <x:c r="J56" s="74" t="str">
        <x:f>IF(F56="","",IFERROR(VLOOKUP(F56,'الإعدادات'!$A$6:$B$17,2,FALSE),30))</x:f>
      </x:c>
      <x:c r="K56" s="74"/>
      <x:c r="L56" s="74" t="str">
        <x:f>IF(F56="","",IF(K56="",J56,K56))</x:f>
      </x:c>
      <x:c r="M56" s="72" t="str">
        <x:f>IF(I56="","",I56-L56)</x:f>
      </x:c>
      <x:c r="N56" s="74" t="str">
        <x:f>IF(I56="","",I56-TODAY())</x:f>
      </x:c>
      <x:c r="O56" s="68" t="str">
        <x:f>IF(B56="","",IF(OR(F56="",G56="",I56=""),"بيانات ناقصة",IF(I56&lt;TODAY(),"منتهي",IF(I56-TODAY()&lt;=7,"ينتهي خلال 7 أيام",IF(I56-TODAY()&lt;=30,"ينتهي خلال 30 يومًا",IF(I56-TODAY()&lt;=L56,"ضمن مدة التنبيه","ساري"))))))</x:f>
      </x:c>
      <x:c r="P56" s="68"/>
      <x:c r="Q56" s="68"/>
      <x:c r="R56" s="72"/>
      <x:c r="S56" s="72"/>
      <x:c r="T56" s="72"/>
      <x:c r="U56" s="76"/>
      <x:c r="V56" s="68"/>
      <x:c r="W56" s="68"/>
      <x:c r="X56" s="68"/>
      <x:c r="Y56" s="68"/>
      <x:c r="Z56" s="68" t="str">
        <x:f>IF(B56="","",IF(OR(C56="غير موجود",F56="",G56="",I56=""),"يحتاج استكمال","مكتمل"))</x:f>
      </x:c>
    </x:row>
    <x:row r="57">
      <x:c r="A57" s="68" t="n">
        <x:f>ROW()-5</x:f>
        <x:v>52</x:v>
      </x:c>
      <x:c r="B57" s="70"/>
      <x:c r="C57" s="68" t="str">
        <x:f>IF(B57="","",IFERROR(VLOOKUP(B57,'بيانات الموظفين'!$A$6:$H$205,2,FALSE),"غير موجود"))</x:f>
      </x:c>
      <x:c r="D57" s="68" t="str">
        <x:f>IF(B57="","",IFERROR(VLOOKUP(B57,'بيانات الموظفين'!$A$6:$H$205,3,FALSE),""))</x:f>
      </x:c>
      <x:c r="E57" s="68" t="str">
        <x:f>IF(B57="","",IFERROR(VLOOKUP(B57,'بيانات الموظفين'!$A$6:$H$205,5,FALSE),""))</x:f>
      </x:c>
      <x:c r="F57" s="68"/>
      <x:c r="G57" s="70"/>
      <x:c r="H57" s="72"/>
      <x:c r="I57" s="72"/>
      <x:c r="J57" s="74" t="str">
        <x:f>IF(F57="","",IFERROR(VLOOKUP(F57,'الإعدادات'!$A$6:$B$17,2,FALSE),30))</x:f>
      </x:c>
      <x:c r="K57" s="74"/>
      <x:c r="L57" s="74" t="str">
        <x:f>IF(F57="","",IF(K57="",J57,K57))</x:f>
      </x:c>
      <x:c r="M57" s="72" t="str">
        <x:f>IF(I57="","",I57-L57)</x:f>
      </x:c>
      <x:c r="N57" s="74" t="str">
        <x:f>IF(I57="","",I57-TODAY())</x:f>
      </x:c>
      <x:c r="O57" s="68" t="str">
        <x:f>IF(B57="","",IF(OR(F57="",G57="",I57=""),"بيانات ناقصة",IF(I57&lt;TODAY(),"منتهي",IF(I57-TODAY()&lt;=7,"ينتهي خلال 7 أيام",IF(I57-TODAY()&lt;=30,"ينتهي خلال 30 يومًا",IF(I57-TODAY()&lt;=L57,"ضمن مدة التنبيه","ساري"))))))</x:f>
      </x:c>
      <x:c r="P57" s="68"/>
      <x:c r="Q57" s="68"/>
      <x:c r="R57" s="72"/>
      <x:c r="S57" s="72"/>
      <x:c r="T57" s="72"/>
      <x:c r="U57" s="76"/>
      <x:c r="V57" s="68"/>
      <x:c r="W57" s="68"/>
      <x:c r="X57" s="68"/>
      <x:c r="Y57" s="68"/>
      <x:c r="Z57" s="68" t="str">
        <x:f>IF(B57="","",IF(OR(C57="غير موجود",F57="",G57="",I57=""),"يحتاج استكمال","مكتمل"))</x:f>
      </x:c>
    </x:row>
    <x:row r="58">
      <x:c r="A58" s="68" t="n">
        <x:f>ROW()-5</x:f>
        <x:v>53</x:v>
      </x:c>
      <x:c r="B58" s="70"/>
      <x:c r="C58" s="68" t="str">
        <x:f>IF(B58="","",IFERROR(VLOOKUP(B58,'بيانات الموظفين'!$A$6:$H$205,2,FALSE),"غير موجود"))</x:f>
      </x:c>
      <x:c r="D58" s="68" t="str">
        <x:f>IF(B58="","",IFERROR(VLOOKUP(B58,'بيانات الموظفين'!$A$6:$H$205,3,FALSE),""))</x:f>
      </x:c>
      <x:c r="E58" s="68" t="str">
        <x:f>IF(B58="","",IFERROR(VLOOKUP(B58,'بيانات الموظفين'!$A$6:$H$205,5,FALSE),""))</x:f>
      </x:c>
      <x:c r="F58" s="68"/>
      <x:c r="G58" s="70"/>
      <x:c r="H58" s="72"/>
      <x:c r="I58" s="72"/>
      <x:c r="J58" s="74" t="str">
        <x:f>IF(F58="","",IFERROR(VLOOKUP(F58,'الإعدادات'!$A$6:$B$17,2,FALSE),30))</x:f>
      </x:c>
      <x:c r="K58" s="74"/>
      <x:c r="L58" s="74" t="str">
        <x:f>IF(F58="","",IF(K58="",J58,K58))</x:f>
      </x:c>
      <x:c r="M58" s="72" t="str">
        <x:f>IF(I58="","",I58-L58)</x:f>
      </x:c>
      <x:c r="N58" s="74" t="str">
        <x:f>IF(I58="","",I58-TODAY())</x:f>
      </x:c>
      <x:c r="O58" s="68" t="str">
        <x:f>IF(B58="","",IF(OR(F58="",G58="",I58=""),"بيانات ناقصة",IF(I58&lt;TODAY(),"منتهي",IF(I58-TODAY()&lt;=7,"ينتهي خلال 7 أيام",IF(I58-TODAY()&lt;=30,"ينتهي خلال 30 يومًا",IF(I58-TODAY()&lt;=L58,"ضمن مدة التنبيه","ساري"))))))</x:f>
      </x:c>
      <x:c r="P58" s="68"/>
      <x:c r="Q58" s="68"/>
      <x:c r="R58" s="72"/>
      <x:c r="S58" s="72"/>
      <x:c r="T58" s="72"/>
      <x:c r="U58" s="76"/>
      <x:c r="V58" s="68"/>
      <x:c r="W58" s="68"/>
      <x:c r="X58" s="68"/>
      <x:c r="Y58" s="68"/>
      <x:c r="Z58" s="68" t="str">
        <x:f>IF(B58="","",IF(OR(C58="غير موجود",F58="",G58="",I58=""),"يحتاج استكمال","مكتمل"))</x:f>
      </x:c>
    </x:row>
    <x:row r="59">
      <x:c r="A59" s="68" t="n">
        <x:f>ROW()-5</x:f>
        <x:v>54</x:v>
      </x:c>
      <x:c r="B59" s="70"/>
      <x:c r="C59" s="68" t="str">
        <x:f>IF(B59="","",IFERROR(VLOOKUP(B59,'بيانات الموظفين'!$A$6:$H$205,2,FALSE),"غير موجود"))</x:f>
      </x:c>
      <x:c r="D59" s="68" t="str">
        <x:f>IF(B59="","",IFERROR(VLOOKUP(B59,'بيانات الموظفين'!$A$6:$H$205,3,FALSE),""))</x:f>
      </x:c>
      <x:c r="E59" s="68" t="str">
        <x:f>IF(B59="","",IFERROR(VLOOKUP(B59,'بيانات الموظفين'!$A$6:$H$205,5,FALSE),""))</x:f>
      </x:c>
      <x:c r="F59" s="68"/>
      <x:c r="G59" s="70"/>
      <x:c r="H59" s="72"/>
      <x:c r="I59" s="72"/>
      <x:c r="J59" s="74" t="str">
        <x:f>IF(F59="","",IFERROR(VLOOKUP(F59,'الإعدادات'!$A$6:$B$17,2,FALSE),30))</x:f>
      </x:c>
      <x:c r="K59" s="74"/>
      <x:c r="L59" s="74" t="str">
        <x:f>IF(F59="","",IF(K59="",J59,K59))</x:f>
      </x:c>
      <x:c r="M59" s="72" t="str">
        <x:f>IF(I59="","",I59-L59)</x:f>
      </x:c>
      <x:c r="N59" s="74" t="str">
        <x:f>IF(I59="","",I59-TODAY())</x:f>
      </x:c>
      <x:c r="O59" s="68" t="str">
        <x:f>IF(B59="","",IF(OR(F59="",G59="",I59=""),"بيانات ناقصة",IF(I59&lt;TODAY(),"منتهي",IF(I59-TODAY()&lt;=7,"ينتهي خلال 7 أيام",IF(I59-TODAY()&lt;=30,"ينتهي خلال 30 يومًا",IF(I59-TODAY()&lt;=L59,"ضمن مدة التنبيه","ساري"))))))</x:f>
      </x:c>
      <x:c r="P59" s="68"/>
      <x:c r="Q59" s="68"/>
      <x:c r="R59" s="72"/>
      <x:c r="S59" s="72"/>
      <x:c r="T59" s="72"/>
      <x:c r="U59" s="76"/>
      <x:c r="V59" s="68"/>
      <x:c r="W59" s="68"/>
      <x:c r="X59" s="68"/>
      <x:c r="Y59" s="68"/>
      <x:c r="Z59" s="68" t="str">
        <x:f>IF(B59="","",IF(OR(C59="غير موجود",F59="",G59="",I59=""),"يحتاج استكمال","مكتمل"))</x:f>
      </x:c>
    </x:row>
    <x:row r="60">
      <x:c r="A60" s="68" t="n">
        <x:f>ROW()-5</x:f>
        <x:v>55</x:v>
      </x:c>
      <x:c r="B60" s="70"/>
      <x:c r="C60" s="68" t="str">
        <x:f>IF(B60="","",IFERROR(VLOOKUP(B60,'بيانات الموظفين'!$A$6:$H$205,2,FALSE),"غير موجود"))</x:f>
      </x:c>
      <x:c r="D60" s="68" t="str">
        <x:f>IF(B60="","",IFERROR(VLOOKUP(B60,'بيانات الموظفين'!$A$6:$H$205,3,FALSE),""))</x:f>
      </x:c>
      <x:c r="E60" s="68" t="str">
        <x:f>IF(B60="","",IFERROR(VLOOKUP(B60,'بيانات الموظفين'!$A$6:$H$205,5,FALSE),""))</x:f>
      </x:c>
      <x:c r="F60" s="68"/>
      <x:c r="G60" s="70"/>
      <x:c r="H60" s="72"/>
      <x:c r="I60" s="72"/>
      <x:c r="J60" s="74" t="str">
        <x:f>IF(F60="","",IFERROR(VLOOKUP(F60,'الإعدادات'!$A$6:$B$17,2,FALSE),30))</x:f>
      </x:c>
      <x:c r="K60" s="74"/>
      <x:c r="L60" s="74" t="str">
        <x:f>IF(F60="","",IF(K60="",J60,K60))</x:f>
      </x:c>
      <x:c r="M60" s="72" t="str">
        <x:f>IF(I60="","",I60-L60)</x:f>
      </x:c>
      <x:c r="N60" s="74" t="str">
        <x:f>IF(I60="","",I60-TODAY())</x:f>
      </x:c>
      <x:c r="O60" s="68" t="str">
        <x:f>IF(B60="","",IF(OR(F60="",G60="",I60=""),"بيانات ناقصة",IF(I60&lt;TODAY(),"منتهي",IF(I60-TODAY()&lt;=7,"ينتهي خلال 7 أيام",IF(I60-TODAY()&lt;=30,"ينتهي خلال 30 يومًا",IF(I60-TODAY()&lt;=L60,"ضمن مدة التنبيه","ساري"))))))</x:f>
      </x:c>
      <x:c r="P60" s="68"/>
      <x:c r="Q60" s="68"/>
      <x:c r="R60" s="72"/>
      <x:c r="S60" s="72"/>
      <x:c r="T60" s="72"/>
      <x:c r="U60" s="76"/>
      <x:c r="V60" s="68"/>
      <x:c r="W60" s="68"/>
      <x:c r="X60" s="68"/>
      <x:c r="Y60" s="68"/>
      <x:c r="Z60" s="68" t="str">
        <x:f>IF(B60="","",IF(OR(C60="غير موجود",F60="",G60="",I60=""),"يحتاج استكمال","مكتمل"))</x:f>
      </x:c>
    </x:row>
    <x:row r="61">
      <x:c r="A61" s="68" t="n">
        <x:f>ROW()-5</x:f>
        <x:v>56</x:v>
      </x:c>
      <x:c r="B61" s="70"/>
      <x:c r="C61" s="68" t="str">
        <x:f>IF(B61="","",IFERROR(VLOOKUP(B61,'بيانات الموظفين'!$A$6:$H$205,2,FALSE),"غير موجود"))</x:f>
      </x:c>
      <x:c r="D61" s="68" t="str">
        <x:f>IF(B61="","",IFERROR(VLOOKUP(B61,'بيانات الموظفين'!$A$6:$H$205,3,FALSE),""))</x:f>
      </x:c>
      <x:c r="E61" s="68" t="str">
        <x:f>IF(B61="","",IFERROR(VLOOKUP(B61,'بيانات الموظفين'!$A$6:$H$205,5,FALSE),""))</x:f>
      </x:c>
      <x:c r="F61" s="68"/>
      <x:c r="G61" s="70"/>
      <x:c r="H61" s="72"/>
      <x:c r="I61" s="72"/>
      <x:c r="J61" s="74" t="str">
        <x:f>IF(F61="","",IFERROR(VLOOKUP(F61,'الإعدادات'!$A$6:$B$17,2,FALSE),30))</x:f>
      </x:c>
      <x:c r="K61" s="74"/>
      <x:c r="L61" s="74" t="str">
        <x:f>IF(F61="","",IF(K61="",J61,K61))</x:f>
      </x:c>
      <x:c r="M61" s="72" t="str">
        <x:f>IF(I61="","",I61-L61)</x:f>
      </x:c>
      <x:c r="N61" s="74" t="str">
        <x:f>IF(I61="","",I61-TODAY())</x:f>
      </x:c>
      <x:c r="O61" s="68" t="str">
        <x:f>IF(B61="","",IF(OR(F61="",G61="",I61=""),"بيانات ناقصة",IF(I61&lt;TODAY(),"منتهي",IF(I61-TODAY()&lt;=7,"ينتهي خلال 7 أيام",IF(I61-TODAY()&lt;=30,"ينتهي خلال 30 يومًا",IF(I61-TODAY()&lt;=L61,"ضمن مدة التنبيه","ساري"))))))</x:f>
      </x:c>
      <x:c r="P61" s="68"/>
      <x:c r="Q61" s="68"/>
      <x:c r="R61" s="72"/>
      <x:c r="S61" s="72"/>
      <x:c r="T61" s="72"/>
      <x:c r="U61" s="76"/>
      <x:c r="V61" s="68"/>
      <x:c r="W61" s="68"/>
      <x:c r="X61" s="68"/>
      <x:c r="Y61" s="68"/>
      <x:c r="Z61" s="68" t="str">
        <x:f>IF(B61="","",IF(OR(C61="غير موجود",F61="",G61="",I61=""),"يحتاج استكمال","مكتمل"))</x:f>
      </x:c>
    </x:row>
    <x:row r="62">
      <x:c r="A62" s="68" t="n">
        <x:f>ROW()-5</x:f>
        <x:v>57</x:v>
      </x:c>
      <x:c r="B62" s="70"/>
      <x:c r="C62" s="68" t="str">
        <x:f>IF(B62="","",IFERROR(VLOOKUP(B62,'بيانات الموظفين'!$A$6:$H$205,2,FALSE),"غير موجود"))</x:f>
      </x:c>
      <x:c r="D62" s="68" t="str">
        <x:f>IF(B62="","",IFERROR(VLOOKUP(B62,'بيانات الموظفين'!$A$6:$H$205,3,FALSE),""))</x:f>
      </x:c>
      <x:c r="E62" s="68" t="str">
        <x:f>IF(B62="","",IFERROR(VLOOKUP(B62,'بيانات الموظفين'!$A$6:$H$205,5,FALSE),""))</x:f>
      </x:c>
      <x:c r="F62" s="68"/>
      <x:c r="G62" s="70"/>
      <x:c r="H62" s="72"/>
      <x:c r="I62" s="72"/>
      <x:c r="J62" s="74" t="str">
        <x:f>IF(F62="","",IFERROR(VLOOKUP(F62,'الإعدادات'!$A$6:$B$17,2,FALSE),30))</x:f>
      </x:c>
      <x:c r="K62" s="74"/>
      <x:c r="L62" s="74" t="str">
        <x:f>IF(F62="","",IF(K62="",J62,K62))</x:f>
      </x:c>
      <x:c r="M62" s="72" t="str">
        <x:f>IF(I62="","",I62-L62)</x:f>
      </x:c>
      <x:c r="N62" s="74" t="str">
        <x:f>IF(I62="","",I62-TODAY())</x:f>
      </x:c>
      <x:c r="O62" s="68" t="str">
        <x:f>IF(B62="","",IF(OR(F62="",G62="",I62=""),"بيانات ناقصة",IF(I62&lt;TODAY(),"منتهي",IF(I62-TODAY()&lt;=7,"ينتهي خلال 7 أيام",IF(I62-TODAY()&lt;=30,"ينتهي خلال 30 يومًا",IF(I62-TODAY()&lt;=L62,"ضمن مدة التنبيه","ساري"))))))</x:f>
      </x:c>
      <x:c r="P62" s="68"/>
      <x:c r="Q62" s="68"/>
      <x:c r="R62" s="72"/>
      <x:c r="S62" s="72"/>
      <x:c r="T62" s="72"/>
      <x:c r="U62" s="76"/>
      <x:c r="V62" s="68"/>
      <x:c r="W62" s="68"/>
      <x:c r="X62" s="68"/>
      <x:c r="Y62" s="68"/>
      <x:c r="Z62" s="68" t="str">
        <x:f>IF(B62="","",IF(OR(C62="غير موجود",F62="",G62="",I62=""),"يحتاج استكمال","مكتمل"))</x:f>
      </x:c>
    </x:row>
    <x:row r="63">
      <x:c r="A63" s="68" t="n">
        <x:f>ROW()-5</x:f>
        <x:v>58</x:v>
      </x:c>
      <x:c r="B63" s="70"/>
      <x:c r="C63" s="68" t="str">
        <x:f>IF(B63="","",IFERROR(VLOOKUP(B63,'بيانات الموظفين'!$A$6:$H$205,2,FALSE),"غير موجود"))</x:f>
      </x:c>
      <x:c r="D63" s="68" t="str">
        <x:f>IF(B63="","",IFERROR(VLOOKUP(B63,'بيانات الموظفين'!$A$6:$H$205,3,FALSE),""))</x:f>
      </x:c>
      <x:c r="E63" s="68" t="str">
        <x:f>IF(B63="","",IFERROR(VLOOKUP(B63,'بيانات الموظفين'!$A$6:$H$205,5,FALSE),""))</x:f>
      </x:c>
      <x:c r="F63" s="68"/>
      <x:c r="G63" s="70"/>
      <x:c r="H63" s="72"/>
      <x:c r="I63" s="72"/>
      <x:c r="J63" s="74" t="str">
        <x:f>IF(F63="","",IFERROR(VLOOKUP(F63,'الإعدادات'!$A$6:$B$17,2,FALSE),30))</x:f>
      </x:c>
      <x:c r="K63" s="74"/>
      <x:c r="L63" s="74" t="str">
        <x:f>IF(F63="","",IF(K63="",J63,K63))</x:f>
      </x:c>
      <x:c r="M63" s="72" t="str">
        <x:f>IF(I63="","",I63-L63)</x:f>
      </x:c>
      <x:c r="N63" s="74" t="str">
        <x:f>IF(I63="","",I63-TODAY())</x:f>
      </x:c>
      <x:c r="O63" s="68" t="str">
        <x:f>IF(B63="","",IF(OR(F63="",G63="",I63=""),"بيانات ناقصة",IF(I63&lt;TODAY(),"منتهي",IF(I63-TODAY()&lt;=7,"ينتهي خلال 7 أيام",IF(I63-TODAY()&lt;=30,"ينتهي خلال 30 يومًا",IF(I63-TODAY()&lt;=L63,"ضمن مدة التنبيه","ساري"))))))</x:f>
      </x:c>
      <x:c r="P63" s="68"/>
      <x:c r="Q63" s="68"/>
      <x:c r="R63" s="72"/>
      <x:c r="S63" s="72"/>
      <x:c r="T63" s="72"/>
      <x:c r="U63" s="76"/>
      <x:c r="V63" s="68"/>
      <x:c r="W63" s="68"/>
      <x:c r="X63" s="68"/>
      <x:c r="Y63" s="68"/>
      <x:c r="Z63" s="68" t="str">
        <x:f>IF(B63="","",IF(OR(C63="غير موجود",F63="",G63="",I63=""),"يحتاج استكمال","مكتمل"))</x:f>
      </x:c>
    </x:row>
    <x:row r="64">
      <x:c r="A64" s="68" t="n">
        <x:f>ROW()-5</x:f>
        <x:v>59</x:v>
      </x:c>
      <x:c r="B64" s="70"/>
      <x:c r="C64" s="68" t="str">
        <x:f>IF(B64="","",IFERROR(VLOOKUP(B64,'بيانات الموظفين'!$A$6:$H$205,2,FALSE),"غير موجود"))</x:f>
      </x:c>
      <x:c r="D64" s="68" t="str">
        <x:f>IF(B64="","",IFERROR(VLOOKUP(B64,'بيانات الموظفين'!$A$6:$H$205,3,FALSE),""))</x:f>
      </x:c>
      <x:c r="E64" s="68" t="str">
        <x:f>IF(B64="","",IFERROR(VLOOKUP(B64,'بيانات الموظفين'!$A$6:$H$205,5,FALSE),""))</x:f>
      </x:c>
      <x:c r="F64" s="68"/>
      <x:c r="G64" s="70"/>
      <x:c r="H64" s="72"/>
      <x:c r="I64" s="72"/>
      <x:c r="J64" s="74" t="str">
        <x:f>IF(F64="","",IFERROR(VLOOKUP(F64,'الإعدادات'!$A$6:$B$17,2,FALSE),30))</x:f>
      </x:c>
      <x:c r="K64" s="74"/>
      <x:c r="L64" s="74" t="str">
        <x:f>IF(F64="","",IF(K64="",J64,K64))</x:f>
      </x:c>
      <x:c r="M64" s="72" t="str">
        <x:f>IF(I64="","",I64-L64)</x:f>
      </x:c>
      <x:c r="N64" s="74" t="str">
        <x:f>IF(I64="","",I64-TODAY())</x:f>
      </x:c>
      <x:c r="O64" s="68" t="str">
        <x:f>IF(B64="","",IF(OR(F64="",G64="",I64=""),"بيانات ناقصة",IF(I64&lt;TODAY(),"منتهي",IF(I64-TODAY()&lt;=7,"ينتهي خلال 7 أيام",IF(I64-TODAY()&lt;=30,"ينتهي خلال 30 يومًا",IF(I64-TODAY()&lt;=L64,"ضمن مدة التنبيه","ساري"))))))</x:f>
      </x:c>
      <x:c r="P64" s="68"/>
      <x:c r="Q64" s="68"/>
      <x:c r="R64" s="72"/>
      <x:c r="S64" s="72"/>
      <x:c r="T64" s="72"/>
      <x:c r="U64" s="76"/>
      <x:c r="V64" s="68"/>
      <x:c r="W64" s="68"/>
      <x:c r="X64" s="68"/>
      <x:c r="Y64" s="68"/>
      <x:c r="Z64" s="68" t="str">
        <x:f>IF(B64="","",IF(OR(C64="غير موجود",F64="",G64="",I64=""),"يحتاج استكمال","مكتمل"))</x:f>
      </x:c>
    </x:row>
    <x:row r="65">
      <x:c r="A65" s="68" t="n">
        <x:f>ROW()-5</x:f>
        <x:v>60</x:v>
      </x:c>
      <x:c r="B65" s="70"/>
      <x:c r="C65" s="68" t="str">
        <x:f>IF(B65="","",IFERROR(VLOOKUP(B65,'بيانات الموظفين'!$A$6:$H$205,2,FALSE),"غير موجود"))</x:f>
      </x:c>
      <x:c r="D65" s="68" t="str">
        <x:f>IF(B65="","",IFERROR(VLOOKUP(B65,'بيانات الموظفين'!$A$6:$H$205,3,FALSE),""))</x:f>
      </x:c>
      <x:c r="E65" s="68" t="str">
        <x:f>IF(B65="","",IFERROR(VLOOKUP(B65,'بيانات الموظفين'!$A$6:$H$205,5,FALSE),""))</x:f>
      </x:c>
      <x:c r="F65" s="68"/>
      <x:c r="G65" s="70"/>
      <x:c r="H65" s="72"/>
      <x:c r="I65" s="72"/>
      <x:c r="J65" s="74" t="str">
        <x:f>IF(F65="","",IFERROR(VLOOKUP(F65,'الإعدادات'!$A$6:$B$17,2,FALSE),30))</x:f>
      </x:c>
      <x:c r="K65" s="74"/>
      <x:c r="L65" s="74" t="str">
        <x:f>IF(F65="","",IF(K65="",J65,K65))</x:f>
      </x:c>
      <x:c r="M65" s="72" t="str">
        <x:f>IF(I65="","",I65-L65)</x:f>
      </x:c>
      <x:c r="N65" s="74" t="str">
        <x:f>IF(I65="","",I65-TODAY())</x:f>
      </x:c>
      <x:c r="O65" s="68" t="str">
        <x:f>IF(B65="","",IF(OR(F65="",G65="",I65=""),"بيانات ناقصة",IF(I65&lt;TODAY(),"منتهي",IF(I65-TODAY()&lt;=7,"ينتهي خلال 7 أيام",IF(I65-TODAY()&lt;=30,"ينتهي خلال 30 يومًا",IF(I65-TODAY()&lt;=L65,"ضمن مدة التنبيه","ساري"))))))</x:f>
      </x:c>
      <x:c r="P65" s="68"/>
      <x:c r="Q65" s="68"/>
      <x:c r="R65" s="72"/>
      <x:c r="S65" s="72"/>
      <x:c r="T65" s="72"/>
      <x:c r="U65" s="76"/>
      <x:c r="V65" s="68"/>
      <x:c r="W65" s="68"/>
      <x:c r="X65" s="68"/>
      <x:c r="Y65" s="68"/>
      <x:c r="Z65" s="68" t="str">
        <x:f>IF(B65="","",IF(OR(C65="غير موجود",F65="",G65="",I65=""),"يحتاج استكمال","مكتمل"))</x:f>
      </x:c>
    </x:row>
    <x:row r="66">
      <x:c r="A66" s="68" t="n">
        <x:f>ROW()-5</x:f>
        <x:v>61</x:v>
      </x:c>
      <x:c r="B66" s="70"/>
      <x:c r="C66" s="68" t="str">
        <x:f>IF(B66="","",IFERROR(VLOOKUP(B66,'بيانات الموظفين'!$A$6:$H$205,2,FALSE),"غير موجود"))</x:f>
      </x:c>
      <x:c r="D66" s="68" t="str">
        <x:f>IF(B66="","",IFERROR(VLOOKUP(B66,'بيانات الموظفين'!$A$6:$H$205,3,FALSE),""))</x:f>
      </x:c>
      <x:c r="E66" s="68" t="str">
        <x:f>IF(B66="","",IFERROR(VLOOKUP(B66,'بيانات الموظفين'!$A$6:$H$205,5,FALSE),""))</x:f>
      </x:c>
      <x:c r="F66" s="68"/>
      <x:c r="G66" s="70"/>
      <x:c r="H66" s="72"/>
      <x:c r="I66" s="72"/>
      <x:c r="J66" s="74" t="str">
        <x:f>IF(F66="","",IFERROR(VLOOKUP(F66,'الإعدادات'!$A$6:$B$17,2,FALSE),30))</x:f>
      </x:c>
      <x:c r="K66" s="74"/>
      <x:c r="L66" s="74" t="str">
        <x:f>IF(F66="","",IF(K66="",J66,K66))</x:f>
      </x:c>
      <x:c r="M66" s="72" t="str">
        <x:f>IF(I66="","",I66-L66)</x:f>
      </x:c>
      <x:c r="N66" s="74" t="str">
        <x:f>IF(I66="","",I66-TODAY())</x:f>
      </x:c>
      <x:c r="O66" s="68" t="str">
        <x:f>IF(B66="","",IF(OR(F66="",G66="",I66=""),"بيانات ناقصة",IF(I66&lt;TODAY(),"منتهي",IF(I66-TODAY()&lt;=7,"ينتهي خلال 7 أيام",IF(I66-TODAY()&lt;=30,"ينتهي خلال 30 يومًا",IF(I66-TODAY()&lt;=L66,"ضمن مدة التنبيه","ساري"))))))</x:f>
      </x:c>
      <x:c r="P66" s="68"/>
      <x:c r="Q66" s="68"/>
      <x:c r="R66" s="72"/>
      <x:c r="S66" s="72"/>
      <x:c r="T66" s="72"/>
      <x:c r="U66" s="76"/>
      <x:c r="V66" s="68"/>
      <x:c r="W66" s="68"/>
      <x:c r="X66" s="68"/>
      <x:c r="Y66" s="68"/>
      <x:c r="Z66" s="68" t="str">
        <x:f>IF(B66="","",IF(OR(C66="غير موجود",F66="",G66="",I66=""),"يحتاج استكمال","مكتمل"))</x:f>
      </x:c>
    </x:row>
    <x:row r="67">
      <x:c r="A67" s="68" t="n">
        <x:f>ROW()-5</x:f>
        <x:v>62</x:v>
      </x:c>
      <x:c r="B67" s="70"/>
      <x:c r="C67" s="68" t="str">
        <x:f>IF(B67="","",IFERROR(VLOOKUP(B67,'بيانات الموظفين'!$A$6:$H$205,2,FALSE),"غير موجود"))</x:f>
      </x:c>
      <x:c r="D67" s="68" t="str">
        <x:f>IF(B67="","",IFERROR(VLOOKUP(B67,'بيانات الموظفين'!$A$6:$H$205,3,FALSE),""))</x:f>
      </x:c>
      <x:c r="E67" s="68" t="str">
        <x:f>IF(B67="","",IFERROR(VLOOKUP(B67,'بيانات الموظفين'!$A$6:$H$205,5,FALSE),""))</x:f>
      </x:c>
      <x:c r="F67" s="68"/>
      <x:c r="G67" s="70"/>
      <x:c r="H67" s="72"/>
      <x:c r="I67" s="72"/>
      <x:c r="J67" s="74" t="str">
        <x:f>IF(F67="","",IFERROR(VLOOKUP(F67,'الإعدادات'!$A$6:$B$17,2,FALSE),30))</x:f>
      </x:c>
      <x:c r="K67" s="74"/>
      <x:c r="L67" s="74" t="str">
        <x:f>IF(F67="","",IF(K67="",J67,K67))</x:f>
      </x:c>
      <x:c r="M67" s="72" t="str">
        <x:f>IF(I67="","",I67-L67)</x:f>
      </x:c>
      <x:c r="N67" s="74" t="str">
        <x:f>IF(I67="","",I67-TODAY())</x:f>
      </x:c>
      <x:c r="O67" s="68" t="str">
        <x:f>IF(B67="","",IF(OR(F67="",G67="",I67=""),"بيانات ناقصة",IF(I67&lt;TODAY(),"منتهي",IF(I67-TODAY()&lt;=7,"ينتهي خلال 7 أيام",IF(I67-TODAY()&lt;=30,"ينتهي خلال 30 يومًا",IF(I67-TODAY()&lt;=L67,"ضمن مدة التنبيه","ساري"))))))</x:f>
      </x:c>
      <x:c r="P67" s="68"/>
      <x:c r="Q67" s="68"/>
      <x:c r="R67" s="72"/>
      <x:c r="S67" s="72"/>
      <x:c r="T67" s="72"/>
      <x:c r="U67" s="76"/>
      <x:c r="V67" s="68"/>
      <x:c r="W67" s="68"/>
      <x:c r="X67" s="68"/>
      <x:c r="Y67" s="68"/>
      <x:c r="Z67" s="68" t="str">
        <x:f>IF(B67="","",IF(OR(C67="غير موجود",F67="",G67="",I67=""),"يحتاج استكمال","مكتمل"))</x:f>
      </x:c>
    </x:row>
    <x:row r="68">
      <x:c r="A68" s="68" t="n">
        <x:f>ROW()-5</x:f>
        <x:v>63</x:v>
      </x:c>
      <x:c r="B68" s="70"/>
      <x:c r="C68" s="68" t="str">
        <x:f>IF(B68="","",IFERROR(VLOOKUP(B68,'بيانات الموظفين'!$A$6:$H$205,2,FALSE),"غير موجود"))</x:f>
      </x:c>
      <x:c r="D68" s="68" t="str">
        <x:f>IF(B68="","",IFERROR(VLOOKUP(B68,'بيانات الموظفين'!$A$6:$H$205,3,FALSE),""))</x:f>
      </x:c>
      <x:c r="E68" s="68" t="str">
        <x:f>IF(B68="","",IFERROR(VLOOKUP(B68,'بيانات الموظفين'!$A$6:$H$205,5,FALSE),""))</x:f>
      </x:c>
      <x:c r="F68" s="68"/>
      <x:c r="G68" s="70"/>
      <x:c r="H68" s="72"/>
      <x:c r="I68" s="72"/>
      <x:c r="J68" s="74" t="str">
        <x:f>IF(F68="","",IFERROR(VLOOKUP(F68,'الإعدادات'!$A$6:$B$17,2,FALSE),30))</x:f>
      </x:c>
      <x:c r="K68" s="74"/>
      <x:c r="L68" s="74" t="str">
        <x:f>IF(F68="","",IF(K68="",J68,K68))</x:f>
      </x:c>
      <x:c r="M68" s="72" t="str">
        <x:f>IF(I68="","",I68-L68)</x:f>
      </x:c>
      <x:c r="N68" s="74" t="str">
        <x:f>IF(I68="","",I68-TODAY())</x:f>
      </x:c>
      <x:c r="O68" s="68" t="str">
        <x:f>IF(B68="","",IF(OR(F68="",G68="",I68=""),"بيانات ناقصة",IF(I68&lt;TODAY(),"منتهي",IF(I68-TODAY()&lt;=7,"ينتهي خلال 7 أيام",IF(I68-TODAY()&lt;=30,"ينتهي خلال 30 يومًا",IF(I68-TODAY()&lt;=L68,"ضمن مدة التنبيه","ساري"))))))</x:f>
      </x:c>
      <x:c r="P68" s="68"/>
      <x:c r="Q68" s="68"/>
      <x:c r="R68" s="72"/>
      <x:c r="S68" s="72"/>
      <x:c r="T68" s="72"/>
      <x:c r="U68" s="76"/>
      <x:c r="V68" s="68"/>
      <x:c r="W68" s="68"/>
      <x:c r="X68" s="68"/>
      <x:c r="Y68" s="68"/>
      <x:c r="Z68" s="68" t="str">
        <x:f>IF(B68="","",IF(OR(C68="غير موجود",F68="",G68="",I68=""),"يحتاج استكمال","مكتمل"))</x:f>
      </x:c>
    </x:row>
    <x:row r="69">
      <x:c r="A69" s="68" t="n">
        <x:f>ROW()-5</x:f>
        <x:v>64</x:v>
      </x:c>
      <x:c r="B69" s="70"/>
      <x:c r="C69" s="68" t="str">
        <x:f>IF(B69="","",IFERROR(VLOOKUP(B69,'بيانات الموظفين'!$A$6:$H$205,2,FALSE),"غير موجود"))</x:f>
      </x:c>
      <x:c r="D69" s="68" t="str">
        <x:f>IF(B69="","",IFERROR(VLOOKUP(B69,'بيانات الموظفين'!$A$6:$H$205,3,FALSE),""))</x:f>
      </x:c>
      <x:c r="E69" s="68" t="str">
        <x:f>IF(B69="","",IFERROR(VLOOKUP(B69,'بيانات الموظفين'!$A$6:$H$205,5,FALSE),""))</x:f>
      </x:c>
      <x:c r="F69" s="68"/>
      <x:c r="G69" s="70"/>
      <x:c r="H69" s="72"/>
      <x:c r="I69" s="72"/>
      <x:c r="J69" s="74" t="str">
        <x:f>IF(F69="","",IFERROR(VLOOKUP(F69,'الإعدادات'!$A$6:$B$17,2,FALSE),30))</x:f>
      </x:c>
      <x:c r="K69" s="74"/>
      <x:c r="L69" s="74" t="str">
        <x:f>IF(F69="","",IF(K69="",J69,K69))</x:f>
      </x:c>
      <x:c r="M69" s="72" t="str">
        <x:f>IF(I69="","",I69-L69)</x:f>
      </x:c>
      <x:c r="N69" s="74" t="str">
        <x:f>IF(I69="","",I69-TODAY())</x:f>
      </x:c>
      <x:c r="O69" s="68" t="str">
        <x:f>IF(B69="","",IF(OR(F69="",G69="",I69=""),"بيانات ناقصة",IF(I69&lt;TODAY(),"منتهي",IF(I69-TODAY()&lt;=7,"ينتهي خلال 7 أيام",IF(I69-TODAY()&lt;=30,"ينتهي خلال 30 يومًا",IF(I69-TODAY()&lt;=L69,"ضمن مدة التنبيه","ساري"))))))</x:f>
      </x:c>
      <x:c r="P69" s="68"/>
      <x:c r="Q69" s="68"/>
      <x:c r="R69" s="72"/>
      <x:c r="S69" s="72"/>
      <x:c r="T69" s="72"/>
      <x:c r="U69" s="76"/>
      <x:c r="V69" s="68"/>
      <x:c r="W69" s="68"/>
      <x:c r="X69" s="68"/>
      <x:c r="Y69" s="68"/>
      <x:c r="Z69" s="68" t="str">
        <x:f>IF(B69="","",IF(OR(C69="غير موجود",F69="",G69="",I69=""),"يحتاج استكمال","مكتمل"))</x:f>
      </x:c>
    </x:row>
    <x:row r="70">
      <x:c r="A70" s="68" t="n">
        <x:f>ROW()-5</x:f>
        <x:v>65</x:v>
      </x:c>
      <x:c r="B70" s="70"/>
      <x:c r="C70" s="68" t="str">
        <x:f>IF(B70="","",IFERROR(VLOOKUP(B70,'بيانات الموظفين'!$A$6:$H$205,2,FALSE),"غير موجود"))</x:f>
      </x:c>
      <x:c r="D70" s="68" t="str">
        <x:f>IF(B70="","",IFERROR(VLOOKUP(B70,'بيانات الموظفين'!$A$6:$H$205,3,FALSE),""))</x:f>
      </x:c>
      <x:c r="E70" s="68" t="str">
        <x:f>IF(B70="","",IFERROR(VLOOKUP(B70,'بيانات الموظفين'!$A$6:$H$205,5,FALSE),""))</x:f>
      </x:c>
      <x:c r="F70" s="68"/>
      <x:c r="G70" s="70"/>
      <x:c r="H70" s="72"/>
      <x:c r="I70" s="72"/>
      <x:c r="J70" s="74" t="str">
        <x:f>IF(F70="","",IFERROR(VLOOKUP(F70,'الإعدادات'!$A$6:$B$17,2,FALSE),30))</x:f>
      </x:c>
      <x:c r="K70" s="74"/>
      <x:c r="L70" s="74" t="str">
        <x:f>IF(F70="","",IF(K70="",J70,K70))</x:f>
      </x:c>
      <x:c r="M70" s="72" t="str">
        <x:f>IF(I70="","",I70-L70)</x:f>
      </x:c>
      <x:c r="N70" s="74" t="str">
        <x:f>IF(I70="","",I70-TODAY())</x:f>
      </x:c>
      <x:c r="O70" s="68" t="str">
        <x:f>IF(B70="","",IF(OR(F70="",G70="",I70=""),"بيانات ناقصة",IF(I70&lt;TODAY(),"منتهي",IF(I70-TODAY()&lt;=7,"ينتهي خلال 7 أيام",IF(I70-TODAY()&lt;=30,"ينتهي خلال 30 يومًا",IF(I70-TODAY()&lt;=L70,"ضمن مدة التنبيه","ساري"))))))</x:f>
      </x:c>
      <x:c r="P70" s="68"/>
      <x:c r="Q70" s="68"/>
      <x:c r="R70" s="72"/>
      <x:c r="S70" s="72"/>
      <x:c r="T70" s="72"/>
      <x:c r="U70" s="76"/>
      <x:c r="V70" s="68"/>
      <x:c r="W70" s="68"/>
      <x:c r="X70" s="68"/>
      <x:c r="Y70" s="68"/>
      <x:c r="Z70" s="68" t="str">
        <x:f>IF(B70="","",IF(OR(C70="غير موجود",F70="",G70="",I70=""),"يحتاج استكمال","مكتمل"))</x:f>
      </x:c>
    </x:row>
    <x:row r="71">
      <x:c r="A71" s="68" t="n">
        <x:f>ROW()-5</x:f>
        <x:v>66</x:v>
      </x:c>
      <x:c r="B71" s="70"/>
      <x:c r="C71" s="68" t="str">
        <x:f>IF(B71="","",IFERROR(VLOOKUP(B71,'بيانات الموظفين'!$A$6:$H$205,2,FALSE),"غير موجود"))</x:f>
      </x:c>
      <x:c r="D71" s="68" t="str">
        <x:f>IF(B71="","",IFERROR(VLOOKUP(B71,'بيانات الموظفين'!$A$6:$H$205,3,FALSE),""))</x:f>
      </x:c>
      <x:c r="E71" s="68" t="str">
        <x:f>IF(B71="","",IFERROR(VLOOKUP(B71,'بيانات الموظفين'!$A$6:$H$205,5,FALSE),""))</x:f>
      </x:c>
      <x:c r="F71" s="68"/>
      <x:c r="G71" s="70"/>
      <x:c r="H71" s="72"/>
      <x:c r="I71" s="72"/>
      <x:c r="J71" s="74" t="str">
        <x:f>IF(F71="","",IFERROR(VLOOKUP(F71,'الإعدادات'!$A$6:$B$17,2,FALSE),30))</x:f>
      </x:c>
      <x:c r="K71" s="74"/>
      <x:c r="L71" s="74" t="str">
        <x:f>IF(F71="","",IF(K71="",J71,K71))</x:f>
      </x:c>
      <x:c r="M71" s="72" t="str">
        <x:f>IF(I71="","",I71-L71)</x:f>
      </x:c>
      <x:c r="N71" s="74" t="str">
        <x:f>IF(I71="","",I71-TODAY())</x:f>
      </x:c>
      <x:c r="O71" s="68" t="str">
        <x:f>IF(B71="","",IF(OR(F71="",G71="",I71=""),"بيانات ناقصة",IF(I71&lt;TODAY(),"منتهي",IF(I71-TODAY()&lt;=7,"ينتهي خلال 7 أيام",IF(I71-TODAY()&lt;=30,"ينتهي خلال 30 يومًا",IF(I71-TODAY()&lt;=L71,"ضمن مدة التنبيه","ساري"))))))</x:f>
      </x:c>
      <x:c r="P71" s="68"/>
      <x:c r="Q71" s="68"/>
      <x:c r="R71" s="72"/>
      <x:c r="S71" s="72"/>
      <x:c r="T71" s="72"/>
      <x:c r="U71" s="76"/>
      <x:c r="V71" s="68"/>
      <x:c r="W71" s="68"/>
      <x:c r="X71" s="68"/>
      <x:c r="Y71" s="68"/>
      <x:c r="Z71" s="68" t="str">
        <x:f>IF(B71="","",IF(OR(C71="غير موجود",F71="",G71="",I71=""),"يحتاج استكمال","مكتمل"))</x:f>
      </x:c>
    </x:row>
    <x:row r="72">
      <x:c r="A72" s="68" t="n">
        <x:f>ROW()-5</x:f>
        <x:v>67</x:v>
      </x:c>
      <x:c r="B72" s="70"/>
      <x:c r="C72" s="68" t="str">
        <x:f>IF(B72="","",IFERROR(VLOOKUP(B72,'بيانات الموظفين'!$A$6:$H$205,2,FALSE),"غير موجود"))</x:f>
      </x:c>
      <x:c r="D72" s="68" t="str">
        <x:f>IF(B72="","",IFERROR(VLOOKUP(B72,'بيانات الموظفين'!$A$6:$H$205,3,FALSE),""))</x:f>
      </x:c>
      <x:c r="E72" s="68" t="str">
        <x:f>IF(B72="","",IFERROR(VLOOKUP(B72,'بيانات الموظفين'!$A$6:$H$205,5,FALSE),""))</x:f>
      </x:c>
      <x:c r="F72" s="68"/>
      <x:c r="G72" s="70"/>
      <x:c r="H72" s="72"/>
      <x:c r="I72" s="72"/>
      <x:c r="J72" s="74" t="str">
        <x:f>IF(F72="","",IFERROR(VLOOKUP(F72,'الإعدادات'!$A$6:$B$17,2,FALSE),30))</x:f>
      </x:c>
      <x:c r="K72" s="74"/>
      <x:c r="L72" s="74" t="str">
        <x:f>IF(F72="","",IF(K72="",J72,K72))</x:f>
      </x:c>
      <x:c r="M72" s="72" t="str">
        <x:f>IF(I72="","",I72-L72)</x:f>
      </x:c>
      <x:c r="N72" s="74" t="str">
        <x:f>IF(I72="","",I72-TODAY())</x:f>
      </x:c>
      <x:c r="O72" s="68" t="str">
        <x:f>IF(B72="","",IF(OR(F72="",G72="",I72=""),"بيانات ناقصة",IF(I72&lt;TODAY(),"منتهي",IF(I72-TODAY()&lt;=7,"ينتهي خلال 7 أيام",IF(I72-TODAY()&lt;=30,"ينتهي خلال 30 يومًا",IF(I72-TODAY()&lt;=L72,"ضمن مدة التنبيه","ساري"))))))</x:f>
      </x:c>
      <x:c r="P72" s="68"/>
      <x:c r="Q72" s="68"/>
      <x:c r="R72" s="72"/>
      <x:c r="S72" s="72"/>
      <x:c r="T72" s="72"/>
      <x:c r="U72" s="76"/>
      <x:c r="V72" s="68"/>
      <x:c r="W72" s="68"/>
      <x:c r="X72" s="68"/>
      <x:c r="Y72" s="68"/>
      <x:c r="Z72" s="68" t="str">
        <x:f>IF(B72="","",IF(OR(C72="غير موجود",F72="",G72="",I72=""),"يحتاج استكمال","مكتمل"))</x:f>
      </x:c>
    </x:row>
    <x:row r="73">
      <x:c r="A73" s="68" t="n">
        <x:f>ROW()-5</x:f>
        <x:v>68</x:v>
      </x:c>
      <x:c r="B73" s="70"/>
      <x:c r="C73" s="68" t="str">
        <x:f>IF(B73="","",IFERROR(VLOOKUP(B73,'بيانات الموظفين'!$A$6:$H$205,2,FALSE),"غير موجود"))</x:f>
      </x:c>
      <x:c r="D73" s="68" t="str">
        <x:f>IF(B73="","",IFERROR(VLOOKUP(B73,'بيانات الموظفين'!$A$6:$H$205,3,FALSE),""))</x:f>
      </x:c>
      <x:c r="E73" s="68" t="str">
        <x:f>IF(B73="","",IFERROR(VLOOKUP(B73,'بيانات الموظفين'!$A$6:$H$205,5,FALSE),""))</x:f>
      </x:c>
      <x:c r="F73" s="68"/>
      <x:c r="G73" s="70"/>
      <x:c r="H73" s="72"/>
      <x:c r="I73" s="72"/>
      <x:c r="J73" s="74" t="str">
        <x:f>IF(F73="","",IFERROR(VLOOKUP(F73,'الإعدادات'!$A$6:$B$17,2,FALSE),30))</x:f>
      </x:c>
      <x:c r="K73" s="74"/>
      <x:c r="L73" s="74" t="str">
        <x:f>IF(F73="","",IF(K73="",J73,K73))</x:f>
      </x:c>
      <x:c r="M73" s="72" t="str">
        <x:f>IF(I73="","",I73-L73)</x:f>
      </x:c>
      <x:c r="N73" s="74" t="str">
        <x:f>IF(I73="","",I73-TODAY())</x:f>
      </x:c>
      <x:c r="O73" s="68" t="str">
        <x:f>IF(B73="","",IF(OR(F73="",G73="",I73=""),"بيانات ناقصة",IF(I73&lt;TODAY(),"منتهي",IF(I73-TODAY()&lt;=7,"ينتهي خلال 7 أيام",IF(I73-TODAY()&lt;=30,"ينتهي خلال 30 يومًا",IF(I73-TODAY()&lt;=L73,"ضمن مدة التنبيه","ساري"))))))</x:f>
      </x:c>
      <x:c r="P73" s="68"/>
      <x:c r="Q73" s="68"/>
      <x:c r="R73" s="72"/>
      <x:c r="S73" s="72"/>
      <x:c r="T73" s="72"/>
      <x:c r="U73" s="76"/>
      <x:c r="V73" s="68"/>
      <x:c r="W73" s="68"/>
      <x:c r="X73" s="68"/>
      <x:c r="Y73" s="68"/>
      <x:c r="Z73" s="68" t="str">
        <x:f>IF(B73="","",IF(OR(C73="غير موجود",F73="",G73="",I73=""),"يحتاج استكمال","مكتمل"))</x:f>
      </x:c>
    </x:row>
    <x:row r="74">
      <x:c r="A74" s="68" t="n">
        <x:f>ROW()-5</x:f>
        <x:v>69</x:v>
      </x:c>
      <x:c r="B74" s="70"/>
      <x:c r="C74" s="68" t="str">
        <x:f>IF(B74="","",IFERROR(VLOOKUP(B74,'بيانات الموظفين'!$A$6:$H$205,2,FALSE),"غير موجود"))</x:f>
      </x:c>
      <x:c r="D74" s="68" t="str">
        <x:f>IF(B74="","",IFERROR(VLOOKUP(B74,'بيانات الموظفين'!$A$6:$H$205,3,FALSE),""))</x:f>
      </x:c>
      <x:c r="E74" s="68" t="str">
        <x:f>IF(B74="","",IFERROR(VLOOKUP(B74,'بيانات الموظفين'!$A$6:$H$205,5,FALSE),""))</x:f>
      </x:c>
      <x:c r="F74" s="68"/>
      <x:c r="G74" s="70"/>
      <x:c r="H74" s="72"/>
      <x:c r="I74" s="72"/>
      <x:c r="J74" s="74" t="str">
        <x:f>IF(F74="","",IFERROR(VLOOKUP(F74,'الإعدادات'!$A$6:$B$17,2,FALSE),30))</x:f>
      </x:c>
      <x:c r="K74" s="74"/>
      <x:c r="L74" s="74" t="str">
        <x:f>IF(F74="","",IF(K74="",J74,K74))</x:f>
      </x:c>
      <x:c r="M74" s="72" t="str">
        <x:f>IF(I74="","",I74-L74)</x:f>
      </x:c>
      <x:c r="N74" s="74" t="str">
        <x:f>IF(I74="","",I74-TODAY())</x:f>
      </x:c>
      <x:c r="O74" s="68" t="str">
        <x:f>IF(B74="","",IF(OR(F74="",G74="",I74=""),"بيانات ناقصة",IF(I74&lt;TODAY(),"منتهي",IF(I74-TODAY()&lt;=7,"ينتهي خلال 7 أيام",IF(I74-TODAY()&lt;=30,"ينتهي خلال 30 يومًا",IF(I74-TODAY()&lt;=L74,"ضمن مدة التنبيه","ساري"))))))</x:f>
      </x:c>
      <x:c r="P74" s="68"/>
      <x:c r="Q74" s="68"/>
      <x:c r="R74" s="72"/>
      <x:c r="S74" s="72"/>
      <x:c r="T74" s="72"/>
      <x:c r="U74" s="76"/>
      <x:c r="V74" s="68"/>
      <x:c r="W74" s="68"/>
      <x:c r="X74" s="68"/>
      <x:c r="Y74" s="68"/>
      <x:c r="Z74" s="68" t="str">
        <x:f>IF(B74="","",IF(OR(C74="غير موجود",F74="",G74="",I74=""),"يحتاج استكمال","مكتمل"))</x:f>
      </x:c>
    </x:row>
    <x:row r="75">
      <x:c r="A75" s="68" t="n">
        <x:f>ROW()-5</x:f>
        <x:v>70</x:v>
      </x:c>
      <x:c r="B75" s="70"/>
      <x:c r="C75" s="68" t="str">
        <x:f>IF(B75="","",IFERROR(VLOOKUP(B75,'بيانات الموظفين'!$A$6:$H$205,2,FALSE),"غير موجود"))</x:f>
      </x:c>
      <x:c r="D75" s="68" t="str">
        <x:f>IF(B75="","",IFERROR(VLOOKUP(B75,'بيانات الموظفين'!$A$6:$H$205,3,FALSE),""))</x:f>
      </x:c>
      <x:c r="E75" s="68" t="str">
        <x:f>IF(B75="","",IFERROR(VLOOKUP(B75,'بيانات الموظفين'!$A$6:$H$205,5,FALSE),""))</x:f>
      </x:c>
      <x:c r="F75" s="68"/>
      <x:c r="G75" s="70"/>
      <x:c r="H75" s="72"/>
      <x:c r="I75" s="72"/>
      <x:c r="J75" s="74" t="str">
        <x:f>IF(F75="","",IFERROR(VLOOKUP(F75,'الإعدادات'!$A$6:$B$17,2,FALSE),30))</x:f>
      </x:c>
      <x:c r="K75" s="74"/>
      <x:c r="L75" s="74" t="str">
        <x:f>IF(F75="","",IF(K75="",J75,K75))</x:f>
      </x:c>
      <x:c r="M75" s="72" t="str">
        <x:f>IF(I75="","",I75-L75)</x:f>
      </x:c>
      <x:c r="N75" s="74" t="str">
        <x:f>IF(I75="","",I75-TODAY())</x:f>
      </x:c>
      <x:c r="O75" s="68" t="str">
        <x:f>IF(B75="","",IF(OR(F75="",G75="",I75=""),"بيانات ناقصة",IF(I75&lt;TODAY(),"منتهي",IF(I75-TODAY()&lt;=7,"ينتهي خلال 7 أيام",IF(I75-TODAY()&lt;=30,"ينتهي خلال 30 يومًا",IF(I75-TODAY()&lt;=L75,"ضمن مدة التنبيه","ساري"))))))</x:f>
      </x:c>
      <x:c r="P75" s="68"/>
      <x:c r="Q75" s="68"/>
      <x:c r="R75" s="72"/>
      <x:c r="S75" s="72"/>
      <x:c r="T75" s="72"/>
      <x:c r="U75" s="76"/>
      <x:c r="V75" s="68"/>
      <x:c r="W75" s="68"/>
      <x:c r="X75" s="68"/>
      <x:c r="Y75" s="68"/>
      <x:c r="Z75" s="68" t="str">
        <x:f>IF(B75="","",IF(OR(C75="غير موجود",F75="",G75="",I75=""),"يحتاج استكمال","مكتمل"))</x:f>
      </x:c>
    </x:row>
    <x:row r="76">
      <x:c r="A76" s="68" t="n">
        <x:f>ROW()-5</x:f>
        <x:v>71</x:v>
      </x:c>
      <x:c r="B76" s="70"/>
      <x:c r="C76" s="68" t="str">
        <x:f>IF(B76="","",IFERROR(VLOOKUP(B76,'بيانات الموظفين'!$A$6:$H$205,2,FALSE),"غير موجود"))</x:f>
      </x:c>
      <x:c r="D76" s="68" t="str">
        <x:f>IF(B76="","",IFERROR(VLOOKUP(B76,'بيانات الموظفين'!$A$6:$H$205,3,FALSE),""))</x:f>
      </x:c>
      <x:c r="E76" s="68" t="str">
        <x:f>IF(B76="","",IFERROR(VLOOKUP(B76,'بيانات الموظفين'!$A$6:$H$205,5,FALSE),""))</x:f>
      </x:c>
      <x:c r="F76" s="68"/>
      <x:c r="G76" s="70"/>
      <x:c r="H76" s="72"/>
      <x:c r="I76" s="72"/>
      <x:c r="J76" s="74" t="str">
        <x:f>IF(F76="","",IFERROR(VLOOKUP(F76,'الإعدادات'!$A$6:$B$17,2,FALSE),30))</x:f>
      </x:c>
      <x:c r="K76" s="74"/>
      <x:c r="L76" s="74" t="str">
        <x:f>IF(F76="","",IF(K76="",J76,K76))</x:f>
      </x:c>
      <x:c r="M76" s="72" t="str">
        <x:f>IF(I76="","",I76-L76)</x:f>
      </x:c>
      <x:c r="N76" s="74" t="str">
        <x:f>IF(I76="","",I76-TODAY())</x:f>
      </x:c>
      <x:c r="O76" s="68" t="str">
        <x:f>IF(B76="","",IF(OR(F76="",G76="",I76=""),"بيانات ناقصة",IF(I76&lt;TODAY(),"منتهي",IF(I76-TODAY()&lt;=7,"ينتهي خلال 7 أيام",IF(I76-TODAY()&lt;=30,"ينتهي خلال 30 يومًا",IF(I76-TODAY()&lt;=L76,"ضمن مدة التنبيه","ساري"))))))</x:f>
      </x:c>
      <x:c r="P76" s="68"/>
      <x:c r="Q76" s="68"/>
      <x:c r="R76" s="72"/>
      <x:c r="S76" s="72"/>
      <x:c r="T76" s="72"/>
      <x:c r="U76" s="76"/>
      <x:c r="V76" s="68"/>
      <x:c r="W76" s="68"/>
      <x:c r="X76" s="68"/>
      <x:c r="Y76" s="68"/>
      <x:c r="Z76" s="68" t="str">
        <x:f>IF(B76="","",IF(OR(C76="غير موجود",F76="",G76="",I76=""),"يحتاج استكمال","مكتمل"))</x:f>
      </x:c>
    </x:row>
    <x:row r="77">
      <x:c r="A77" s="68" t="n">
        <x:f>ROW()-5</x:f>
        <x:v>72</x:v>
      </x:c>
      <x:c r="B77" s="70"/>
      <x:c r="C77" s="68" t="str">
        <x:f>IF(B77="","",IFERROR(VLOOKUP(B77,'بيانات الموظفين'!$A$6:$H$205,2,FALSE),"غير موجود"))</x:f>
      </x:c>
      <x:c r="D77" s="68" t="str">
        <x:f>IF(B77="","",IFERROR(VLOOKUP(B77,'بيانات الموظفين'!$A$6:$H$205,3,FALSE),""))</x:f>
      </x:c>
      <x:c r="E77" s="68" t="str">
        <x:f>IF(B77="","",IFERROR(VLOOKUP(B77,'بيانات الموظفين'!$A$6:$H$205,5,FALSE),""))</x:f>
      </x:c>
      <x:c r="F77" s="68"/>
      <x:c r="G77" s="70"/>
      <x:c r="H77" s="72"/>
      <x:c r="I77" s="72"/>
      <x:c r="J77" s="74" t="str">
        <x:f>IF(F77="","",IFERROR(VLOOKUP(F77,'الإعدادات'!$A$6:$B$17,2,FALSE),30))</x:f>
      </x:c>
      <x:c r="K77" s="74"/>
      <x:c r="L77" s="74" t="str">
        <x:f>IF(F77="","",IF(K77="",J77,K77))</x:f>
      </x:c>
      <x:c r="M77" s="72" t="str">
        <x:f>IF(I77="","",I77-L77)</x:f>
      </x:c>
      <x:c r="N77" s="74" t="str">
        <x:f>IF(I77="","",I77-TODAY())</x:f>
      </x:c>
      <x:c r="O77" s="68" t="str">
        <x:f>IF(B77="","",IF(OR(F77="",G77="",I77=""),"بيانات ناقصة",IF(I77&lt;TODAY(),"منتهي",IF(I77-TODAY()&lt;=7,"ينتهي خلال 7 أيام",IF(I77-TODAY()&lt;=30,"ينتهي خلال 30 يومًا",IF(I77-TODAY()&lt;=L77,"ضمن مدة التنبيه","ساري"))))))</x:f>
      </x:c>
      <x:c r="P77" s="68"/>
      <x:c r="Q77" s="68"/>
      <x:c r="R77" s="72"/>
      <x:c r="S77" s="72"/>
      <x:c r="T77" s="72"/>
      <x:c r="U77" s="76"/>
      <x:c r="V77" s="68"/>
      <x:c r="W77" s="68"/>
      <x:c r="X77" s="68"/>
      <x:c r="Y77" s="68"/>
      <x:c r="Z77" s="68" t="str">
        <x:f>IF(B77="","",IF(OR(C77="غير موجود",F77="",G77="",I77=""),"يحتاج استكمال","مكتمل"))</x:f>
      </x:c>
    </x:row>
    <x:row r="78">
      <x:c r="A78" s="68" t="n">
        <x:f>ROW()-5</x:f>
        <x:v>73</x:v>
      </x:c>
      <x:c r="B78" s="70"/>
      <x:c r="C78" s="68" t="str">
        <x:f>IF(B78="","",IFERROR(VLOOKUP(B78,'بيانات الموظفين'!$A$6:$H$205,2,FALSE),"غير موجود"))</x:f>
      </x:c>
      <x:c r="D78" s="68" t="str">
        <x:f>IF(B78="","",IFERROR(VLOOKUP(B78,'بيانات الموظفين'!$A$6:$H$205,3,FALSE),""))</x:f>
      </x:c>
      <x:c r="E78" s="68" t="str">
        <x:f>IF(B78="","",IFERROR(VLOOKUP(B78,'بيانات الموظفين'!$A$6:$H$205,5,FALSE),""))</x:f>
      </x:c>
      <x:c r="F78" s="68"/>
      <x:c r="G78" s="70"/>
      <x:c r="H78" s="72"/>
      <x:c r="I78" s="72"/>
      <x:c r="J78" s="74" t="str">
        <x:f>IF(F78="","",IFERROR(VLOOKUP(F78,'الإعدادات'!$A$6:$B$17,2,FALSE),30))</x:f>
      </x:c>
      <x:c r="K78" s="74"/>
      <x:c r="L78" s="74" t="str">
        <x:f>IF(F78="","",IF(K78="",J78,K78))</x:f>
      </x:c>
      <x:c r="M78" s="72" t="str">
        <x:f>IF(I78="","",I78-L78)</x:f>
      </x:c>
      <x:c r="N78" s="74" t="str">
        <x:f>IF(I78="","",I78-TODAY())</x:f>
      </x:c>
      <x:c r="O78" s="68" t="str">
        <x:f>IF(B78="","",IF(OR(F78="",G78="",I78=""),"بيانات ناقصة",IF(I78&lt;TODAY(),"منتهي",IF(I78-TODAY()&lt;=7,"ينتهي خلال 7 أيام",IF(I78-TODAY()&lt;=30,"ينتهي خلال 30 يومًا",IF(I78-TODAY()&lt;=L78,"ضمن مدة التنبيه","ساري"))))))</x:f>
      </x:c>
      <x:c r="P78" s="68"/>
      <x:c r="Q78" s="68"/>
      <x:c r="R78" s="72"/>
      <x:c r="S78" s="72"/>
      <x:c r="T78" s="72"/>
      <x:c r="U78" s="76"/>
      <x:c r="V78" s="68"/>
      <x:c r="W78" s="68"/>
      <x:c r="X78" s="68"/>
      <x:c r="Y78" s="68"/>
      <x:c r="Z78" s="68" t="str">
        <x:f>IF(B78="","",IF(OR(C78="غير موجود",F78="",G78="",I78=""),"يحتاج استكمال","مكتمل"))</x:f>
      </x:c>
    </x:row>
    <x:row r="79">
      <x:c r="A79" s="68" t="n">
        <x:f>ROW()-5</x:f>
        <x:v>74</x:v>
      </x:c>
      <x:c r="B79" s="70"/>
      <x:c r="C79" s="68" t="str">
        <x:f>IF(B79="","",IFERROR(VLOOKUP(B79,'بيانات الموظفين'!$A$6:$H$205,2,FALSE),"غير موجود"))</x:f>
      </x:c>
      <x:c r="D79" s="68" t="str">
        <x:f>IF(B79="","",IFERROR(VLOOKUP(B79,'بيانات الموظفين'!$A$6:$H$205,3,FALSE),""))</x:f>
      </x:c>
      <x:c r="E79" s="68" t="str">
        <x:f>IF(B79="","",IFERROR(VLOOKUP(B79,'بيانات الموظفين'!$A$6:$H$205,5,FALSE),""))</x:f>
      </x:c>
      <x:c r="F79" s="68"/>
      <x:c r="G79" s="70"/>
      <x:c r="H79" s="72"/>
      <x:c r="I79" s="72"/>
      <x:c r="J79" s="74" t="str">
        <x:f>IF(F79="","",IFERROR(VLOOKUP(F79,'الإعدادات'!$A$6:$B$17,2,FALSE),30))</x:f>
      </x:c>
      <x:c r="K79" s="74"/>
      <x:c r="L79" s="74" t="str">
        <x:f>IF(F79="","",IF(K79="",J79,K79))</x:f>
      </x:c>
      <x:c r="M79" s="72" t="str">
        <x:f>IF(I79="","",I79-L79)</x:f>
      </x:c>
      <x:c r="N79" s="74" t="str">
        <x:f>IF(I79="","",I79-TODAY())</x:f>
      </x:c>
      <x:c r="O79" s="68" t="str">
        <x:f>IF(B79="","",IF(OR(F79="",G79="",I79=""),"بيانات ناقصة",IF(I79&lt;TODAY(),"منتهي",IF(I79-TODAY()&lt;=7,"ينتهي خلال 7 أيام",IF(I79-TODAY()&lt;=30,"ينتهي خلال 30 يومًا",IF(I79-TODAY()&lt;=L79,"ضمن مدة التنبيه","ساري"))))))</x:f>
      </x:c>
      <x:c r="P79" s="68"/>
      <x:c r="Q79" s="68"/>
      <x:c r="R79" s="72"/>
      <x:c r="S79" s="72"/>
      <x:c r="T79" s="72"/>
      <x:c r="U79" s="76"/>
      <x:c r="V79" s="68"/>
      <x:c r="W79" s="68"/>
      <x:c r="X79" s="68"/>
      <x:c r="Y79" s="68"/>
      <x:c r="Z79" s="68" t="str">
        <x:f>IF(B79="","",IF(OR(C79="غير موجود",F79="",G79="",I79=""),"يحتاج استكمال","مكتمل"))</x:f>
      </x:c>
    </x:row>
    <x:row r="80">
      <x:c r="A80" s="68" t="n">
        <x:f>ROW()-5</x:f>
        <x:v>75</x:v>
      </x:c>
      <x:c r="B80" s="70"/>
      <x:c r="C80" s="68" t="str">
        <x:f>IF(B80="","",IFERROR(VLOOKUP(B80,'بيانات الموظفين'!$A$6:$H$205,2,FALSE),"غير موجود"))</x:f>
      </x:c>
      <x:c r="D80" s="68" t="str">
        <x:f>IF(B80="","",IFERROR(VLOOKUP(B80,'بيانات الموظفين'!$A$6:$H$205,3,FALSE),""))</x:f>
      </x:c>
      <x:c r="E80" s="68" t="str">
        <x:f>IF(B80="","",IFERROR(VLOOKUP(B80,'بيانات الموظفين'!$A$6:$H$205,5,FALSE),""))</x:f>
      </x:c>
      <x:c r="F80" s="68"/>
      <x:c r="G80" s="70"/>
      <x:c r="H80" s="72"/>
      <x:c r="I80" s="72"/>
      <x:c r="J80" s="74" t="str">
        <x:f>IF(F80="","",IFERROR(VLOOKUP(F80,'الإعدادات'!$A$6:$B$17,2,FALSE),30))</x:f>
      </x:c>
      <x:c r="K80" s="74"/>
      <x:c r="L80" s="74" t="str">
        <x:f>IF(F80="","",IF(K80="",J80,K80))</x:f>
      </x:c>
      <x:c r="M80" s="72" t="str">
        <x:f>IF(I80="","",I80-L80)</x:f>
      </x:c>
      <x:c r="N80" s="74" t="str">
        <x:f>IF(I80="","",I80-TODAY())</x:f>
      </x:c>
      <x:c r="O80" s="68" t="str">
        <x:f>IF(B80="","",IF(OR(F80="",G80="",I80=""),"بيانات ناقصة",IF(I80&lt;TODAY(),"منتهي",IF(I80-TODAY()&lt;=7,"ينتهي خلال 7 أيام",IF(I80-TODAY()&lt;=30,"ينتهي خلال 30 يومًا",IF(I80-TODAY()&lt;=L80,"ضمن مدة التنبيه","ساري"))))))</x:f>
      </x:c>
      <x:c r="P80" s="68"/>
      <x:c r="Q80" s="68"/>
      <x:c r="R80" s="72"/>
      <x:c r="S80" s="72"/>
      <x:c r="T80" s="72"/>
      <x:c r="U80" s="76"/>
      <x:c r="V80" s="68"/>
      <x:c r="W80" s="68"/>
      <x:c r="X80" s="68"/>
      <x:c r="Y80" s="68"/>
      <x:c r="Z80" s="68" t="str">
        <x:f>IF(B80="","",IF(OR(C80="غير موجود",F80="",G80="",I80=""),"يحتاج استكمال","مكتمل"))</x:f>
      </x:c>
    </x:row>
    <x:row r="81">
      <x:c r="A81" s="68" t="n">
        <x:f>ROW()-5</x:f>
        <x:v>76</x:v>
      </x:c>
      <x:c r="B81" s="70"/>
      <x:c r="C81" s="68" t="str">
        <x:f>IF(B81="","",IFERROR(VLOOKUP(B81,'بيانات الموظفين'!$A$6:$H$205,2,FALSE),"غير موجود"))</x:f>
      </x:c>
      <x:c r="D81" s="68" t="str">
        <x:f>IF(B81="","",IFERROR(VLOOKUP(B81,'بيانات الموظفين'!$A$6:$H$205,3,FALSE),""))</x:f>
      </x:c>
      <x:c r="E81" s="68" t="str">
        <x:f>IF(B81="","",IFERROR(VLOOKUP(B81,'بيانات الموظفين'!$A$6:$H$205,5,FALSE),""))</x:f>
      </x:c>
      <x:c r="F81" s="68"/>
      <x:c r="G81" s="70"/>
      <x:c r="H81" s="72"/>
      <x:c r="I81" s="72"/>
      <x:c r="J81" s="74" t="str">
        <x:f>IF(F81="","",IFERROR(VLOOKUP(F81,'الإعدادات'!$A$6:$B$17,2,FALSE),30))</x:f>
      </x:c>
      <x:c r="K81" s="74"/>
      <x:c r="L81" s="74" t="str">
        <x:f>IF(F81="","",IF(K81="",J81,K81))</x:f>
      </x:c>
      <x:c r="M81" s="72" t="str">
        <x:f>IF(I81="","",I81-L81)</x:f>
      </x:c>
      <x:c r="N81" s="74" t="str">
        <x:f>IF(I81="","",I81-TODAY())</x:f>
      </x:c>
      <x:c r="O81" s="68" t="str">
        <x:f>IF(B81="","",IF(OR(F81="",G81="",I81=""),"بيانات ناقصة",IF(I81&lt;TODAY(),"منتهي",IF(I81-TODAY()&lt;=7,"ينتهي خلال 7 أيام",IF(I81-TODAY()&lt;=30,"ينتهي خلال 30 يومًا",IF(I81-TODAY()&lt;=L81,"ضمن مدة التنبيه","ساري"))))))</x:f>
      </x:c>
      <x:c r="P81" s="68"/>
      <x:c r="Q81" s="68"/>
      <x:c r="R81" s="72"/>
      <x:c r="S81" s="72"/>
      <x:c r="T81" s="72"/>
      <x:c r="U81" s="76"/>
      <x:c r="V81" s="68"/>
      <x:c r="W81" s="68"/>
      <x:c r="X81" s="68"/>
      <x:c r="Y81" s="68"/>
      <x:c r="Z81" s="68" t="str">
        <x:f>IF(B81="","",IF(OR(C81="غير موجود",F81="",G81="",I81=""),"يحتاج استكمال","مكتمل"))</x:f>
      </x:c>
    </x:row>
    <x:row r="82">
      <x:c r="A82" s="68" t="n">
        <x:f>ROW()-5</x:f>
        <x:v>77</x:v>
      </x:c>
      <x:c r="B82" s="70"/>
      <x:c r="C82" s="68" t="str">
        <x:f>IF(B82="","",IFERROR(VLOOKUP(B82,'بيانات الموظفين'!$A$6:$H$205,2,FALSE),"غير موجود"))</x:f>
      </x:c>
      <x:c r="D82" s="68" t="str">
        <x:f>IF(B82="","",IFERROR(VLOOKUP(B82,'بيانات الموظفين'!$A$6:$H$205,3,FALSE),""))</x:f>
      </x:c>
      <x:c r="E82" s="68" t="str">
        <x:f>IF(B82="","",IFERROR(VLOOKUP(B82,'بيانات الموظفين'!$A$6:$H$205,5,FALSE),""))</x:f>
      </x:c>
      <x:c r="F82" s="68"/>
      <x:c r="G82" s="70"/>
      <x:c r="H82" s="72"/>
      <x:c r="I82" s="72"/>
      <x:c r="J82" s="74" t="str">
        <x:f>IF(F82="","",IFERROR(VLOOKUP(F82,'الإعدادات'!$A$6:$B$17,2,FALSE),30))</x:f>
      </x:c>
      <x:c r="K82" s="74"/>
      <x:c r="L82" s="74" t="str">
        <x:f>IF(F82="","",IF(K82="",J82,K82))</x:f>
      </x:c>
      <x:c r="M82" s="72" t="str">
        <x:f>IF(I82="","",I82-L82)</x:f>
      </x:c>
      <x:c r="N82" s="74" t="str">
        <x:f>IF(I82="","",I82-TODAY())</x:f>
      </x:c>
      <x:c r="O82" s="68" t="str">
        <x:f>IF(B82="","",IF(OR(F82="",G82="",I82=""),"بيانات ناقصة",IF(I82&lt;TODAY(),"منتهي",IF(I82-TODAY()&lt;=7,"ينتهي خلال 7 أيام",IF(I82-TODAY()&lt;=30,"ينتهي خلال 30 يومًا",IF(I82-TODAY()&lt;=L82,"ضمن مدة التنبيه","ساري"))))))</x:f>
      </x:c>
      <x:c r="P82" s="68"/>
      <x:c r="Q82" s="68"/>
      <x:c r="R82" s="72"/>
      <x:c r="S82" s="72"/>
      <x:c r="T82" s="72"/>
      <x:c r="U82" s="76"/>
      <x:c r="V82" s="68"/>
      <x:c r="W82" s="68"/>
      <x:c r="X82" s="68"/>
      <x:c r="Y82" s="68"/>
      <x:c r="Z82" s="68" t="str">
        <x:f>IF(B82="","",IF(OR(C82="غير موجود",F82="",G82="",I82=""),"يحتاج استكمال","مكتمل"))</x:f>
      </x:c>
    </x:row>
    <x:row r="83">
      <x:c r="A83" s="68" t="n">
        <x:f>ROW()-5</x:f>
        <x:v>78</x:v>
      </x:c>
      <x:c r="B83" s="70"/>
      <x:c r="C83" s="68" t="str">
        <x:f>IF(B83="","",IFERROR(VLOOKUP(B83,'بيانات الموظفين'!$A$6:$H$205,2,FALSE),"غير موجود"))</x:f>
      </x:c>
      <x:c r="D83" s="68" t="str">
        <x:f>IF(B83="","",IFERROR(VLOOKUP(B83,'بيانات الموظفين'!$A$6:$H$205,3,FALSE),""))</x:f>
      </x:c>
      <x:c r="E83" s="68" t="str">
        <x:f>IF(B83="","",IFERROR(VLOOKUP(B83,'بيانات الموظفين'!$A$6:$H$205,5,FALSE),""))</x:f>
      </x:c>
      <x:c r="F83" s="68"/>
      <x:c r="G83" s="70"/>
      <x:c r="H83" s="72"/>
      <x:c r="I83" s="72"/>
      <x:c r="J83" s="74" t="str">
        <x:f>IF(F83="","",IFERROR(VLOOKUP(F83,'الإعدادات'!$A$6:$B$17,2,FALSE),30))</x:f>
      </x:c>
      <x:c r="K83" s="74"/>
      <x:c r="L83" s="74" t="str">
        <x:f>IF(F83="","",IF(K83="",J83,K83))</x:f>
      </x:c>
      <x:c r="M83" s="72" t="str">
        <x:f>IF(I83="","",I83-L83)</x:f>
      </x:c>
      <x:c r="N83" s="74" t="str">
        <x:f>IF(I83="","",I83-TODAY())</x:f>
      </x:c>
      <x:c r="O83" s="68" t="str">
        <x:f>IF(B83="","",IF(OR(F83="",G83="",I83=""),"بيانات ناقصة",IF(I83&lt;TODAY(),"منتهي",IF(I83-TODAY()&lt;=7,"ينتهي خلال 7 أيام",IF(I83-TODAY()&lt;=30,"ينتهي خلال 30 يومًا",IF(I83-TODAY()&lt;=L83,"ضمن مدة التنبيه","ساري"))))))</x:f>
      </x:c>
      <x:c r="P83" s="68"/>
      <x:c r="Q83" s="68"/>
      <x:c r="R83" s="72"/>
      <x:c r="S83" s="72"/>
      <x:c r="T83" s="72"/>
      <x:c r="U83" s="76"/>
      <x:c r="V83" s="68"/>
      <x:c r="W83" s="68"/>
      <x:c r="X83" s="68"/>
      <x:c r="Y83" s="68"/>
      <x:c r="Z83" s="68" t="str">
        <x:f>IF(B83="","",IF(OR(C83="غير موجود",F83="",G83="",I83=""),"يحتاج استكمال","مكتمل"))</x:f>
      </x:c>
    </x:row>
    <x:row r="84">
      <x:c r="A84" s="68" t="n">
        <x:f>ROW()-5</x:f>
        <x:v>79</x:v>
      </x:c>
      <x:c r="B84" s="70"/>
      <x:c r="C84" s="68" t="str">
        <x:f>IF(B84="","",IFERROR(VLOOKUP(B84,'بيانات الموظفين'!$A$6:$H$205,2,FALSE),"غير موجود"))</x:f>
      </x:c>
      <x:c r="D84" s="68" t="str">
        <x:f>IF(B84="","",IFERROR(VLOOKUP(B84,'بيانات الموظفين'!$A$6:$H$205,3,FALSE),""))</x:f>
      </x:c>
      <x:c r="E84" s="68" t="str">
        <x:f>IF(B84="","",IFERROR(VLOOKUP(B84,'بيانات الموظفين'!$A$6:$H$205,5,FALSE),""))</x:f>
      </x:c>
      <x:c r="F84" s="68"/>
      <x:c r="G84" s="70"/>
      <x:c r="H84" s="72"/>
      <x:c r="I84" s="72"/>
      <x:c r="J84" s="74" t="str">
        <x:f>IF(F84="","",IFERROR(VLOOKUP(F84,'الإعدادات'!$A$6:$B$17,2,FALSE),30))</x:f>
      </x:c>
      <x:c r="K84" s="74"/>
      <x:c r="L84" s="74" t="str">
        <x:f>IF(F84="","",IF(K84="",J84,K84))</x:f>
      </x:c>
      <x:c r="M84" s="72" t="str">
        <x:f>IF(I84="","",I84-L84)</x:f>
      </x:c>
      <x:c r="N84" s="74" t="str">
        <x:f>IF(I84="","",I84-TODAY())</x:f>
      </x:c>
      <x:c r="O84" s="68" t="str">
        <x:f>IF(B84="","",IF(OR(F84="",G84="",I84=""),"بيانات ناقصة",IF(I84&lt;TODAY(),"منتهي",IF(I84-TODAY()&lt;=7,"ينتهي خلال 7 أيام",IF(I84-TODAY()&lt;=30,"ينتهي خلال 30 يومًا",IF(I84-TODAY()&lt;=L84,"ضمن مدة التنبيه","ساري"))))))</x:f>
      </x:c>
      <x:c r="P84" s="68"/>
      <x:c r="Q84" s="68"/>
      <x:c r="R84" s="72"/>
      <x:c r="S84" s="72"/>
      <x:c r="T84" s="72"/>
      <x:c r="U84" s="76"/>
      <x:c r="V84" s="68"/>
      <x:c r="W84" s="68"/>
      <x:c r="X84" s="68"/>
      <x:c r="Y84" s="68"/>
      <x:c r="Z84" s="68" t="str">
        <x:f>IF(B84="","",IF(OR(C84="غير موجود",F84="",G84="",I84=""),"يحتاج استكمال","مكتمل"))</x:f>
      </x:c>
    </x:row>
    <x:row r="85">
      <x:c r="A85" s="68" t="n">
        <x:f>ROW()-5</x:f>
        <x:v>80</x:v>
      </x:c>
      <x:c r="B85" s="70"/>
      <x:c r="C85" s="68" t="str">
        <x:f>IF(B85="","",IFERROR(VLOOKUP(B85,'بيانات الموظفين'!$A$6:$H$205,2,FALSE),"غير موجود"))</x:f>
      </x:c>
      <x:c r="D85" s="68" t="str">
        <x:f>IF(B85="","",IFERROR(VLOOKUP(B85,'بيانات الموظفين'!$A$6:$H$205,3,FALSE),""))</x:f>
      </x:c>
      <x:c r="E85" s="68" t="str">
        <x:f>IF(B85="","",IFERROR(VLOOKUP(B85,'بيانات الموظفين'!$A$6:$H$205,5,FALSE),""))</x:f>
      </x:c>
      <x:c r="F85" s="68"/>
      <x:c r="G85" s="70"/>
      <x:c r="H85" s="72"/>
      <x:c r="I85" s="72"/>
      <x:c r="J85" s="74" t="str">
        <x:f>IF(F85="","",IFERROR(VLOOKUP(F85,'الإعدادات'!$A$6:$B$17,2,FALSE),30))</x:f>
      </x:c>
      <x:c r="K85" s="74"/>
      <x:c r="L85" s="74" t="str">
        <x:f>IF(F85="","",IF(K85="",J85,K85))</x:f>
      </x:c>
      <x:c r="M85" s="72" t="str">
        <x:f>IF(I85="","",I85-L85)</x:f>
      </x:c>
      <x:c r="N85" s="74" t="str">
        <x:f>IF(I85="","",I85-TODAY())</x:f>
      </x:c>
      <x:c r="O85" s="68" t="str">
        <x:f>IF(B85="","",IF(OR(F85="",G85="",I85=""),"بيانات ناقصة",IF(I85&lt;TODAY(),"منتهي",IF(I85-TODAY()&lt;=7,"ينتهي خلال 7 أيام",IF(I85-TODAY()&lt;=30,"ينتهي خلال 30 يومًا",IF(I85-TODAY()&lt;=L85,"ضمن مدة التنبيه","ساري"))))))</x:f>
      </x:c>
      <x:c r="P85" s="68"/>
      <x:c r="Q85" s="68"/>
      <x:c r="R85" s="72"/>
      <x:c r="S85" s="72"/>
      <x:c r="T85" s="72"/>
      <x:c r="U85" s="76"/>
      <x:c r="V85" s="68"/>
      <x:c r="W85" s="68"/>
      <x:c r="X85" s="68"/>
      <x:c r="Y85" s="68"/>
      <x:c r="Z85" s="68" t="str">
        <x:f>IF(B85="","",IF(OR(C85="غير موجود",F85="",G85="",I85=""),"يحتاج استكمال","مكتمل"))</x:f>
      </x:c>
    </x:row>
    <x:row r="86">
      <x:c r="A86" s="68" t="n">
        <x:f>ROW()-5</x:f>
        <x:v>81</x:v>
      </x:c>
      <x:c r="B86" s="70"/>
      <x:c r="C86" s="68" t="str">
        <x:f>IF(B86="","",IFERROR(VLOOKUP(B86,'بيانات الموظفين'!$A$6:$H$205,2,FALSE),"غير موجود"))</x:f>
      </x:c>
      <x:c r="D86" s="68" t="str">
        <x:f>IF(B86="","",IFERROR(VLOOKUP(B86,'بيانات الموظفين'!$A$6:$H$205,3,FALSE),""))</x:f>
      </x:c>
      <x:c r="E86" s="68" t="str">
        <x:f>IF(B86="","",IFERROR(VLOOKUP(B86,'بيانات الموظفين'!$A$6:$H$205,5,FALSE),""))</x:f>
      </x:c>
      <x:c r="F86" s="68"/>
      <x:c r="G86" s="70"/>
      <x:c r="H86" s="72"/>
      <x:c r="I86" s="72"/>
      <x:c r="J86" s="74" t="str">
        <x:f>IF(F86="","",IFERROR(VLOOKUP(F86,'الإعدادات'!$A$6:$B$17,2,FALSE),30))</x:f>
      </x:c>
      <x:c r="K86" s="74"/>
      <x:c r="L86" s="74" t="str">
        <x:f>IF(F86="","",IF(K86="",J86,K86))</x:f>
      </x:c>
      <x:c r="M86" s="72" t="str">
        <x:f>IF(I86="","",I86-L86)</x:f>
      </x:c>
      <x:c r="N86" s="74" t="str">
        <x:f>IF(I86="","",I86-TODAY())</x:f>
      </x:c>
      <x:c r="O86" s="68" t="str">
        <x:f>IF(B86="","",IF(OR(F86="",G86="",I86=""),"بيانات ناقصة",IF(I86&lt;TODAY(),"منتهي",IF(I86-TODAY()&lt;=7,"ينتهي خلال 7 أيام",IF(I86-TODAY()&lt;=30,"ينتهي خلال 30 يومًا",IF(I86-TODAY()&lt;=L86,"ضمن مدة التنبيه","ساري"))))))</x:f>
      </x:c>
      <x:c r="P86" s="68"/>
      <x:c r="Q86" s="68"/>
      <x:c r="R86" s="72"/>
      <x:c r="S86" s="72"/>
      <x:c r="T86" s="72"/>
      <x:c r="U86" s="76"/>
      <x:c r="V86" s="68"/>
      <x:c r="W86" s="68"/>
      <x:c r="X86" s="68"/>
      <x:c r="Y86" s="68"/>
      <x:c r="Z86" s="68" t="str">
        <x:f>IF(B86="","",IF(OR(C86="غير موجود",F86="",G86="",I86=""),"يحتاج استكمال","مكتمل"))</x:f>
      </x:c>
    </x:row>
    <x:row r="87">
      <x:c r="A87" s="68" t="n">
        <x:f>ROW()-5</x:f>
        <x:v>82</x:v>
      </x:c>
      <x:c r="B87" s="70"/>
      <x:c r="C87" s="68" t="str">
        <x:f>IF(B87="","",IFERROR(VLOOKUP(B87,'بيانات الموظفين'!$A$6:$H$205,2,FALSE),"غير موجود"))</x:f>
      </x:c>
      <x:c r="D87" s="68" t="str">
        <x:f>IF(B87="","",IFERROR(VLOOKUP(B87,'بيانات الموظفين'!$A$6:$H$205,3,FALSE),""))</x:f>
      </x:c>
      <x:c r="E87" s="68" t="str">
        <x:f>IF(B87="","",IFERROR(VLOOKUP(B87,'بيانات الموظفين'!$A$6:$H$205,5,FALSE),""))</x:f>
      </x:c>
      <x:c r="F87" s="68"/>
      <x:c r="G87" s="70"/>
      <x:c r="H87" s="72"/>
      <x:c r="I87" s="72"/>
      <x:c r="J87" s="74" t="str">
        <x:f>IF(F87="","",IFERROR(VLOOKUP(F87,'الإعدادات'!$A$6:$B$17,2,FALSE),30))</x:f>
      </x:c>
      <x:c r="K87" s="74"/>
      <x:c r="L87" s="74" t="str">
        <x:f>IF(F87="","",IF(K87="",J87,K87))</x:f>
      </x:c>
      <x:c r="M87" s="72" t="str">
        <x:f>IF(I87="","",I87-L87)</x:f>
      </x:c>
      <x:c r="N87" s="74" t="str">
        <x:f>IF(I87="","",I87-TODAY())</x:f>
      </x:c>
      <x:c r="O87" s="68" t="str">
        <x:f>IF(B87="","",IF(OR(F87="",G87="",I87=""),"بيانات ناقصة",IF(I87&lt;TODAY(),"منتهي",IF(I87-TODAY()&lt;=7,"ينتهي خلال 7 أيام",IF(I87-TODAY()&lt;=30,"ينتهي خلال 30 يومًا",IF(I87-TODAY()&lt;=L87,"ضمن مدة التنبيه","ساري"))))))</x:f>
      </x:c>
      <x:c r="P87" s="68"/>
      <x:c r="Q87" s="68"/>
      <x:c r="R87" s="72"/>
      <x:c r="S87" s="72"/>
      <x:c r="T87" s="72"/>
      <x:c r="U87" s="76"/>
      <x:c r="V87" s="68"/>
      <x:c r="W87" s="68"/>
      <x:c r="X87" s="68"/>
      <x:c r="Y87" s="68"/>
      <x:c r="Z87" s="68" t="str">
        <x:f>IF(B87="","",IF(OR(C87="غير موجود",F87="",G87="",I87=""),"يحتاج استكمال","مكتمل"))</x:f>
      </x:c>
    </x:row>
    <x:row r="88">
      <x:c r="A88" s="68" t="n">
        <x:f>ROW()-5</x:f>
        <x:v>83</x:v>
      </x:c>
      <x:c r="B88" s="70"/>
      <x:c r="C88" s="68" t="str">
        <x:f>IF(B88="","",IFERROR(VLOOKUP(B88,'بيانات الموظفين'!$A$6:$H$205,2,FALSE),"غير موجود"))</x:f>
      </x:c>
      <x:c r="D88" s="68" t="str">
        <x:f>IF(B88="","",IFERROR(VLOOKUP(B88,'بيانات الموظفين'!$A$6:$H$205,3,FALSE),""))</x:f>
      </x:c>
      <x:c r="E88" s="68" t="str">
        <x:f>IF(B88="","",IFERROR(VLOOKUP(B88,'بيانات الموظفين'!$A$6:$H$205,5,FALSE),""))</x:f>
      </x:c>
      <x:c r="F88" s="68"/>
      <x:c r="G88" s="70"/>
      <x:c r="H88" s="72"/>
      <x:c r="I88" s="72"/>
      <x:c r="J88" s="74" t="str">
        <x:f>IF(F88="","",IFERROR(VLOOKUP(F88,'الإعدادات'!$A$6:$B$17,2,FALSE),30))</x:f>
      </x:c>
      <x:c r="K88" s="74"/>
      <x:c r="L88" s="74" t="str">
        <x:f>IF(F88="","",IF(K88="",J88,K88))</x:f>
      </x:c>
      <x:c r="M88" s="72" t="str">
        <x:f>IF(I88="","",I88-L88)</x:f>
      </x:c>
      <x:c r="N88" s="74" t="str">
        <x:f>IF(I88="","",I88-TODAY())</x:f>
      </x:c>
      <x:c r="O88" s="68" t="str">
        <x:f>IF(B88="","",IF(OR(F88="",G88="",I88=""),"بيانات ناقصة",IF(I88&lt;TODAY(),"منتهي",IF(I88-TODAY()&lt;=7,"ينتهي خلال 7 أيام",IF(I88-TODAY()&lt;=30,"ينتهي خلال 30 يومًا",IF(I88-TODAY()&lt;=L88,"ضمن مدة التنبيه","ساري"))))))</x:f>
      </x:c>
      <x:c r="P88" s="68"/>
      <x:c r="Q88" s="68"/>
      <x:c r="R88" s="72"/>
      <x:c r="S88" s="72"/>
      <x:c r="T88" s="72"/>
      <x:c r="U88" s="76"/>
      <x:c r="V88" s="68"/>
      <x:c r="W88" s="68"/>
      <x:c r="X88" s="68"/>
      <x:c r="Y88" s="68"/>
      <x:c r="Z88" s="68" t="str">
        <x:f>IF(B88="","",IF(OR(C88="غير موجود",F88="",G88="",I88=""),"يحتاج استكمال","مكتمل"))</x:f>
      </x:c>
    </x:row>
    <x:row r="89">
      <x:c r="A89" s="68" t="n">
        <x:f>ROW()-5</x:f>
        <x:v>84</x:v>
      </x:c>
      <x:c r="B89" s="70"/>
      <x:c r="C89" s="68" t="str">
        <x:f>IF(B89="","",IFERROR(VLOOKUP(B89,'بيانات الموظفين'!$A$6:$H$205,2,FALSE),"غير موجود"))</x:f>
      </x:c>
      <x:c r="D89" s="68" t="str">
        <x:f>IF(B89="","",IFERROR(VLOOKUP(B89,'بيانات الموظفين'!$A$6:$H$205,3,FALSE),""))</x:f>
      </x:c>
      <x:c r="E89" s="68" t="str">
        <x:f>IF(B89="","",IFERROR(VLOOKUP(B89,'بيانات الموظفين'!$A$6:$H$205,5,FALSE),""))</x:f>
      </x:c>
      <x:c r="F89" s="68"/>
      <x:c r="G89" s="70"/>
      <x:c r="H89" s="72"/>
      <x:c r="I89" s="72"/>
      <x:c r="J89" s="74" t="str">
        <x:f>IF(F89="","",IFERROR(VLOOKUP(F89,'الإعدادات'!$A$6:$B$17,2,FALSE),30))</x:f>
      </x:c>
      <x:c r="K89" s="74"/>
      <x:c r="L89" s="74" t="str">
        <x:f>IF(F89="","",IF(K89="",J89,K89))</x:f>
      </x:c>
      <x:c r="M89" s="72" t="str">
        <x:f>IF(I89="","",I89-L89)</x:f>
      </x:c>
      <x:c r="N89" s="74" t="str">
        <x:f>IF(I89="","",I89-TODAY())</x:f>
      </x:c>
      <x:c r="O89" s="68" t="str">
        <x:f>IF(B89="","",IF(OR(F89="",G89="",I89=""),"بيانات ناقصة",IF(I89&lt;TODAY(),"منتهي",IF(I89-TODAY()&lt;=7,"ينتهي خلال 7 أيام",IF(I89-TODAY()&lt;=30,"ينتهي خلال 30 يومًا",IF(I89-TODAY()&lt;=L89,"ضمن مدة التنبيه","ساري"))))))</x:f>
      </x:c>
      <x:c r="P89" s="68"/>
      <x:c r="Q89" s="68"/>
      <x:c r="R89" s="72"/>
      <x:c r="S89" s="72"/>
      <x:c r="T89" s="72"/>
      <x:c r="U89" s="76"/>
      <x:c r="V89" s="68"/>
      <x:c r="W89" s="68"/>
      <x:c r="X89" s="68"/>
      <x:c r="Y89" s="68"/>
      <x:c r="Z89" s="68" t="str">
        <x:f>IF(B89="","",IF(OR(C89="غير موجود",F89="",G89="",I89=""),"يحتاج استكمال","مكتمل"))</x:f>
      </x:c>
    </x:row>
    <x:row r="90">
      <x:c r="A90" s="68" t="n">
        <x:f>ROW()-5</x:f>
        <x:v>85</x:v>
      </x:c>
      <x:c r="B90" s="70"/>
      <x:c r="C90" s="68" t="str">
        <x:f>IF(B90="","",IFERROR(VLOOKUP(B90,'بيانات الموظفين'!$A$6:$H$205,2,FALSE),"غير موجود"))</x:f>
      </x:c>
      <x:c r="D90" s="68" t="str">
        <x:f>IF(B90="","",IFERROR(VLOOKUP(B90,'بيانات الموظفين'!$A$6:$H$205,3,FALSE),""))</x:f>
      </x:c>
      <x:c r="E90" s="68" t="str">
        <x:f>IF(B90="","",IFERROR(VLOOKUP(B90,'بيانات الموظفين'!$A$6:$H$205,5,FALSE),""))</x:f>
      </x:c>
      <x:c r="F90" s="68"/>
      <x:c r="G90" s="70"/>
      <x:c r="H90" s="72"/>
      <x:c r="I90" s="72"/>
      <x:c r="J90" s="74" t="str">
        <x:f>IF(F90="","",IFERROR(VLOOKUP(F90,'الإعدادات'!$A$6:$B$17,2,FALSE),30))</x:f>
      </x:c>
      <x:c r="K90" s="74"/>
      <x:c r="L90" s="74" t="str">
        <x:f>IF(F90="","",IF(K90="",J90,K90))</x:f>
      </x:c>
      <x:c r="M90" s="72" t="str">
        <x:f>IF(I90="","",I90-L90)</x:f>
      </x:c>
      <x:c r="N90" s="74" t="str">
        <x:f>IF(I90="","",I90-TODAY())</x:f>
      </x:c>
      <x:c r="O90" s="68" t="str">
        <x:f>IF(B90="","",IF(OR(F90="",G90="",I90=""),"بيانات ناقصة",IF(I90&lt;TODAY(),"منتهي",IF(I90-TODAY()&lt;=7,"ينتهي خلال 7 أيام",IF(I90-TODAY()&lt;=30,"ينتهي خلال 30 يومًا",IF(I90-TODAY()&lt;=L90,"ضمن مدة التنبيه","ساري"))))))</x:f>
      </x:c>
      <x:c r="P90" s="68"/>
      <x:c r="Q90" s="68"/>
      <x:c r="R90" s="72"/>
      <x:c r="S90" s="72"/>
      <x:c r="T90" s="72"/>
      <x:c r="U90" s="76"/>
      <x:c r="V90" s="68"/>
      <x:c r="W90" s="68"/>
      <x:c r="X90" s="68"/>
      <x:c r="Y90" s="68"/>
      <x:c r="Z90" s="68" t="str">
        <x:f>IF(B90="","",IF(OR(C90="غير موجود",F90="",G90="",I90=""),"يحتاج استكمال","مكتمل"))</x:f>
      </x:c>
    </x:row>
    <x:row r="91">
      <x:c r="A91" s="68" t="n">
        <x:f>ROW()-5</x:f>
        <x:v>86</x:v>
      </x:c>
      <x:c r="B91" s="70"/>
      <x:c r="C91" s="68" t="str">
        <x:f>IF(B91="","",IFERROR(VLOOKUP(B91,'بيانات الموظفين'!$A$6:$H$205,2,FALSE),"غير موجود"))</x:f>
      </x:c>
      <x:c r="D91" s="68" t="str">
        <x:f>IF(B91="","",IFERROR(VLOOKUP(B91,'بيانات الموظفين'!$A$6:$H$205,3,FALSE),""))</x:f>
      </x:c>
      <x:c r="E91" s="68" t="str">
        <x:f>IF(B91="","",IFERROR(VLOOKUP(B91,'بيانات الموظفين'!$A$6:$H$205,5,FALSE),""))</x:f>
      </x:c>
      <x:c r="F91" s="68"/>
      <x:c r="G91" s="70"/>
      <x:c r="H91" s="72"/>
      <x:c r="I91" s="72"/>
      <x:c r="J91" s="74" t="str">
        <x:f>IF(F91="","",IFERROR(VLOOKUP(F91,'الإعدادات'!$A$6:$B$17,2,FALSE),30))</x:f>
      </x:c>
      <x:c r="K91" s="74"/>
      <x:c r="L91" s="74" t="str">
        <x:f>IF(F91="","",IF(K91="",J91,K91))</x:f>
      </x:c>
      <x:c r="M91" s="72" t="str">
        <x:f>IF(I91="","",I91-L91)</x:f>
      </x:c>
      <x:c r="N91" s="74" t="str">
        <x:f>IF(I91="","",I91-TODAY())</x:f>
      </x:c>
      <x:c r="O91" s="68" t="str">
        <x:f>IF(B91="","",IF(OR(F91="",G91="",I91=""),"بيانات ناقصة",IF(I91&lt;TODAY(),"منتهي",IF(I91-TODAY()&lt;=7,"ينتهي خلال 7 أيام",IF(I91-TODAY()&lt;=30,"ينتهي خلال 30 يومًا",IF(I91-TODAY()&lt;=L91,"ضمن مدة التنبيه","ساري"))))))</x:f>
      </x:c>
      <x:c r="P91" s="68"/>
      <x:c r="Q91" s="68"/>
      <x:c r="R91" s="72"/>
      <x:c r="S91" s="72"/>
      <x:c r="T91" s="72"/>
      <x:c r="U91" s="76"/>
      <x:c r="V91" s="68"/>
      <x:c r="W91" s="68"/>
      <x:c r="X91" s="68"/>
      <x:c r="Y91" s="68"/>
      <x:c r="Z91" s="68" t="str">
        <x:f>IF(B91="","",IF(OR(C91="غير موجود",F91="",G91="",I91=""),"يحتاج استكمال","مكتمل"))</x:f>
      </x:c>
    </x:row>
    <x:row r="92">
      <x:c r="A92" s="68" t="n">
        <x:f>ROW()-5</x:f>
        <x:v>87</x:v>
      </x:c>
      <x:c r="B92" s="70"/>
      <x:c r="C92" s="68" t="str">
        <x:f>IF(B92="","",IFERROR(VLOOKUP(B92,'بيانات الموظفين'!$A$6:$H$205,2,FALSE),"غير موجود"))</x:f>
      </x:c>
      <x:c r="D92" s="68" t="str">
        <x:f>IF(B92="","",IFERROR(VLOOKUP(B92,'بيانات الموظفين'!$A$6:$H$205,3,FALSE),""))</x:f>
      </x:c>
      <x:c r="E92" s="68" t="str">
        <x:f>IF(B92="","",IFERROR(VLOOKUP(B92,'بيانات الموظفين'!$A$6:$H$205,5,FALSE),""))</x:f>
      </x:c>
      <x:c r="F92" s="68"/>
      <x:c r="G92" s="70"/>
      <x:c r="H92" s="72"/>
      <x:c r="I92" s="72"/>
      <x:c r="J92" s="74" t="str">
        <x:f>IF(F92="","",IFERROR(VLOOKUP(F92,'الإعدادات'!$A$6:$B$17,2,FALSE),30))</x:f>
      </x:c>
      <x:c r="K92" s="74"/>
      <x:c r="L92" s="74" t="str">
        <x:f>IF(F92="","",IF(K92="",J92,K92))</x:f>
      </x:c>
      <x:c r="M92" s="72" t="str">
        <x:f>IF(I92="","",I92-L92)</x:f>
      </x:c>
      <x:c r="N92" s="74" t="str">
        <x:f>IF(I92="","",I92-TODAY())</x:f>
      </x:c>
      <x:c r="O92" s="68" t="str">
        <x:f>IF(B92="","",IF(OR(F92="",G92="",I92=""),"بيانات ناقصة",IF(I92&lt;TODAY(),"منتهي",IF(I92-TODAY()&lt;=7,"ينتهي خلال 7 أيام",IF(I92-TODAY()&lt;=30,"ينتهي خلال 30 يومًا",IF(I92-TODAY()&lt;=L92,"ضمن مدة التنبيه","ساري"))))))</x:f>
      </x:c>
      <x:c r="P92" s="68"/>
      <x:c r="Q92" s="68"/>
      <x:c r="R92" s="72"/>
      <x:c r="S92" s="72"/>
      <x:c r="T92" s="72"/>
      <x:c r="U92" s="76"/>
      <x:c r="V92" s="68"/>
      <x:c r="W92" s="68"/>
      <x:c r="X92" s="68"/>
      <x:c r="Y92" s="68"/>
      <x:c r="Z92" s="68" t="str">
        <x:f>IF(B92="","",IF(OR(C92="غير موجود",F92="",G92="",I92=""),"يحتاج استكمال","مكتمل"))</x:f>
      </x:c>
    </x:row>
    <x:row r="93">
      <x:c r="A93" s="68" t="n">
        <x:f>ROW()-5</x:f>
        <x:v>88</x:v>
      </x:c>
      <x:c r="B93" s="70"/>
      <x:c r="C93" s="68" t="str">
        <x:f>IF(B93="","",IFERROR(VLOOKUP(B93,'بيانات الموظفين'!$A$6:$H$205,2,FALSE),"غير موجود"))</x:f>
      </x:c>
      <x:c r="D93" s="68" t="str">
        <x:f>IF(B93="","",IFERROR(VLOOKUP(B93,'بيانات الموظفين'!$A$6:$H$205,3,FALSE),""))</x:f>
      </x:c>
      <x:c r="E93" s="68" t="str">
        <x:f>IF(B93="","",IFERROR(VLOOKUP(B93,'بيانات الموظفين'!$A$6:$H$205,5,FALSE),""))</x:f>
      </x:c>
      <x:c r="F93" s="68"/>
      <x:c r="G93" s="70"/>
      <x:c r="H93" s="72"/>
      <x:c r="I93" s="72"/>
      <x:c r="J93" s="74" t="str">
        <x:f>IF(F93="","",IFERROR(VLOOKUP(F93,'الإعدادات'!$A$6:$B$17,2,FALSE),30))</x:f>
      </x:c>
      <x:c r="K93" s="74"/>
      <x:c r="L93" s="74" t="str">
        <x:f>IF(F93="","",IF(K93="",J93,K93))</x:f>
      </x:c>
      <x:c r="M93" s="72" t="str">
        <x:f>IF(I93="","",I93-L93)</x:f>
      </x:c>
      <x:c r="N93" s="74" t="str">
        <x:f>IF(I93="","",I93-TODAY())</x:f>
      </x:c>
      <x:c r="O93" s="68" t="str">
        <x:f>IF(B93="","",IF(OR(F93="",G93="",I93=""),"بيانات ناقصة",IF(I93&lt;TODAY(),"منتهي",IF(I93-TODAY()&lt;=7,"ينتهي خلال 7 أيام",IF(I93-TODAY()&lt;=30,"ينتهي خلال 30 يومًا",IF(I93-TODAY()&lt;=L93,"ضمن مدة التنبيه","ساري"))))))</x:f>
      </x:c>
      <x:c r="P93" s="68"/>
      <x:c r="Q93" s="68"/>
      <x:c r="R93" s="72"/>
      <x:c r="S93" s="72"/>
      <x:c r="T93" s="72"/>
      <x:c r="U93" s="76"/>
      <x:c r="V93" s="68"/>
      <x:c r="W93" s="68"/>
      <x:c r="X93" s="68"/>
      <x:c r="Y93" s="68"/>
      <x:c r="Z93" s="68" t="str">
        <x:f>IF(B93="","",IF(OR(C93="غير موجود",F93="",G93="",I93=""),"يحتاج استكمال","مكتمل"))</x:f>
      </x:c>
    </x:row>
    <x:row r="94">
      <x:c r="A94" s="68" t="n">
        <x:f>ROW()-5</x:f>
        <x:v>89</x:v>
      </x:c>
      <x:c r="B94" s="70"/>
      <x:c r="C94" s="68" t="str">
        <x:f>IF(B94="","",IFERROR(VLOOKUP(B94,'بيانات الموظفين'!$A$6:$H$205,2,FALSE),"غير موجود"))</x:f>
      </x:c>
      <x:c r="D94" s="68" t="str">
        <x:f>IF(B94="","",IFERROR(VLOOKUP(B94,'بيانات الموظفين'!$A$6:$H$205,3,FALSE),""))</x:f>
      </x:c>
      <x:c r="E94" s="68" t="str">
        <x:f>IF(B94="","",IFERROR(VLOOKUP(B94,'بيانات الموظفين'!$A$6:$H$205,5,FALSE),""))</x:f>
      </x:c>
      <x:c r="F94" s="68"/>
      <x:c r="G94" s="70"/>
      <x:c r="H94" s="72"/>
      <x:c r="I94" s="72"/>
      <x:c r="J94" s="74" t="str">
        <x:f>IF(F94="","",IFERROR(VLOOKUP(F94,'الإعدادات'!$A$6:$B$17,2,FALSE),30))</x:f>
      </x:c>
      <x:c r="K94" s="74"/>
      <x:c r="L94" s="74" t="str">
        <x:f>IF(F94="","",IF(K94="",J94,K94))</x:f>
      </x:c>
      <x:c r="M94" s="72" t="str">
        <x:f>IF(I94="","",I94-L94)</x:f>
      </x:c>
      <x:c r="N94" s="74" t="str">
        <x:f>IF(I94="","",I94-TODAY())</x:f>
      </x:c>
      <x:c r="O94" s="68" t="str">
        <x:f>IF(B94="","",IF(OR(F94="",G94="",I94=""),"بيانات ناقصة",IF(I94&lt;TODAY(),"منتهي",IF(I94-TODAY()&lt;=7,"ينتهي خلال 7 أيام",IF(I94-TODAY()&lt;=30,"ينتهي خلال 30 يومًا",IF(I94-TODAY()&lt;=L94,"ضمن مدة التنبيه","ساري"))))))</x:f>
      </x:c>
      <x:c r="P94" s="68"/>
      <x:c r="Q94" s="68"/>
      <x:c r="R94" s="72"/>
      <x:c r="S94" s="72"/>
      <x:c r="T94" s="72"/>
      <x:c r="U94" s="76"/>
      <x:c r="V94" s="68"/>
      <x:c r="W94" s="68"/>
      <x:c r="X94" s="68"/>
      <x:c r="Y94" s="68"/>
      <x:c r="Z94" s="68" t="str">
        <x:f>IF(B94="","",IF(OR(C94="غير موجود",F94="",G94="",I94=""),"يحتاج استكمال","مكتمل"))</x:f>
      </x:c>
    </x:row>
    <x:row r="95">
      <x:c r="A95" s="68" t="n">
        <x:f>ROW()-5</x:f>
        <x:v>90</x:v>
      </x:c>
      <x:c r="B95" s="70"/>
      <x:c r="C95" s="68" t="str">
        <x:f>IF(B95="","",IFERROR(VLOOKUP(B95,'بيانات الموظفين'!$A$6:$H$205,2,FALSE),"غير موجود"))</x:f>
      </x:c>
      <x:c r="D95" s="68" t="str">
        <x:f>IF(B95="","",IFERROR(VLOOKUP(B95,'بيانات الموظفين'!$A$6:$H$205,3,FALSE),""))</x:f>
      </x:c>
      <x:c r="E95" s="68" t="str">
        <x:f>IF(B95="","",IFERROR(VLOOKUP(B95,'بيانات الموظفين'!$A$6:$H$205,5,FALSE),""))</x:f>
      </x:c>
      <x:c r="F95" s="68"/>
      <x:c r="G95" s="70"/>
      <x:c r="H95" s="72"/>
      <x:c r="I95" s="72"/>
      <x:c r="J95" s="74" t="str">
        <x:f>IF(F95="","",IFERROR(VLOOKUP(F95,'الإعدادات'!$A$6:$B$17,2,FALSE),30))</x:f>
      </x:c>
      <x:c r="K95" s="74"/>
      <x:c r="L95" s="74" t="str">
        <x:f>IF(F95="","",IF(K95="",J95,K95))</x:f>
      </x:c>
      <x:c r="M95" s="72" t="str">
        <x:f>IF(I95="","",I95-L95)</x:f>
      </x:c>
      <x:c r="N95" s="74" t="str">
        <x:f>IF(I95="","",I95-TODAY())</x:f>
      </x:c>
      <x:c r="O95" s="68" t="str">
        <x:f>IF(B95="","",IF(OR(F95="",G95="",I95=""),"بيانات ناقصة",IF(I95&lt;TODAY(),"منتهي",IF(I95-TODAY()&lt;=7,"ينتهي خلال 7 أيام",IF(I95-TODAY()&lt;=30,"ينتهي خلال 30 يومًا",IF(I95-TODAY()&lt;=L95,"ضمن مدة التنبيه","ساري"))))))</x:f>
      </x:c>
      <x:c r="P95" s="68"/>
      <x:c r="Q95" s="68"/>
      <x:c r="R95" s="72"/>
      <x:c r="S95" s="72"/>
      <x:c r="T95" s="72"/>
      <x:c r="U95" s="76"/>
      <x:c r="V95" s="68"/>
      <x:c r="W95" s="68"/>
      <x:c r="X95" s="68"/>
      <x:c r="Y95" s="68"/>
      <x:c r="Z95" s="68" t="str">
        <x:f>IF(B95="","",IF(OR(C95="غير موجود",F95="",G95="",I95=""),"يحتاج استكمال","مكتمل"))</x:f>
      </x:c>
    </x:row>
    <x:row r="96">
      <x:c r="A96" s="68" t="n">
        <x:f>ROW()-5</x:f>
        <x:v>91</x:v>
      </x:c>
      <x:c r="B96" s="70"/>
      <x:c r="C96" s="68" t="str">
        <x:f>IF(B96="","",IFERROR(VLOOKUP(B96,'بيانات الموظفين'!$A$6:$H$205,2,FALSE),"غير موجود"))</x:f>
      </x:c>
      <x:c r="D96" s="68" t="str">
        <x:f>IF(B96="","",IFERROR(VLOOKUP(B96,'بيانات الموظفين'!$A$6:$H$205,3,FALSE),""))</x:f>
      </x:c>
      <x:c r="E96" s="68" t="str">
        <x:f>IF(B96="","",IFERROR(VLOOKUP(B96,'بيانات الموظفين'!$A$6:$H$205,5,FALSE),""))</x:f>
      </x:c>
      <x:c r="F96" s="68"/>
      <x:c r="G96" s="70"/>
      <x:c r="H96" s="72"/>
      <x:c r="I96" s="72"/>
      <x:c r="J96" s="74" t="str">
        <x:f>IF(F96="","",IFERROR(VLOOKUP(F96,'الإعدادات'!$A$6:$B$17,2,FALSE),30))</x:f>
      </x:c>
      <x:c r="K96" s="74"/>
      <x:c r="L96" s="74" t="str">
        <x:f>IF(F96="","",IF(K96="",J96,K96))</x:f>
      </x:c>
      <x:c r="M96" s="72" t="str">
        <x:f>IF(I96="","",I96-L96)</x:f>
      </x:c>
      <x:c r="N96" s="74" t="str">
        <x:f>IF(I96="","",I96-TODAY())</x:f>
      </x:c>
      <x:c r="O96" s="68" t="str">
        <x:f>IF(B96="","",IF(OR(F96="",G96="",I96=""),"بيانات ناقصة",IF(I96&lt;TODAY(),"منتهي",IF(I96-TODAY()&lt;=7,"ينتهي خلال 7 أيام",IF(I96-TODAY()&lt;=30,"ينتهي خلال 30 يومًا",IF(I96-TODAY()&lt;=L96,"ضمن مدة التنبيه","ساري"))))))</x:f>
      </x:c>
      <x:c r="P96" s="68"/>
      <x:c r="Q96" s="68"/>
      <x:c r="R96" s="72"/>
      <x:c r="S96" s="72"/>
      <x:c r="T96" s="72"/>
      <x:c r="U96" s="76"/>
      <x:c r="V96" s="68"/>
      <x:c r="W96" s="68"/>
      <x:c r="X96" s="68"/>
      <x:c r="Y96" s="68"/>
      <x:c r="Z96" s="68" t="str">
        <x:f>IF(B96="","",IF(OR(C96="غير موجود",F96="",G96="",I96=""),"يحتاج استكمال","مكتمل"))</x:f>
      </x:c>
    </x:row>
    <x:row r="97">
      <x:c r="A97" s="68" t="n">
        <x:f>ROW()-5</x:f>
        <x:v>92</x:v>
      </x:c>
      <x:c r="B97" s="70"/>
      <x:c r="C97" s="68" t="str">
        <x:f>IF(B97="","",IFERROR(VLOOKUP(B97,'بيانات الموظفين'!$A$6:$H$205,2,FALSE),"غير موجود"))</x:f>
      </x:c>
      <x:c r="D97" s="68" t="str">
        <x:f>IF(B97="","",IFERROR(VLOOKUP(B97,'بيانات الموظفين'!$A$6:$H$205,3,FALSE),""))</x:f>
      </x:c>
      <x:c r="E97" s="68" t="str">
        <x:f>IF(B97="","",IFERROR(VLOOKUP(B97,'بيانات الموظفين'!$A$6:$H$205,5,FALSE),""))</x:f>
      </x:c>
      <x:c r="F97" s="68"/>
      <x:c r="G97" s="70"/>
      <x:c r="H97" s="72"/>
      <x:c r="I97" s="72"/>
      <x:c r="J97" s="74" t="str">
        <x:f>IF(F97="","",IFERROR(VLOOKUP(F97,'الإعدادات'!$A$6:$B$17,2,FALSE),30))</x:f>
      </x:c>
      <x:c r="K97" s="74"/>
      <x:c r="L97" s="74" t="str">
        <x:f>IF(F97="","",IF(K97="",J97,K97))</x:f>
      </x:c>
      <x:c r="M97" s="72" t="str">
        <x:f>IF(I97="","",I97-L97)</x:f>
      </x:c>
      <x:c r="N97" s="74" t="str">
        <x:f>IF(I97="","",I97-TODAY())</x:f>
      </x:c>
      <x:c r="O97" s="68" t="str">
        <x:f>IF(B97="","",IF(OR(F97="",G97="",I97=""),"بيانات ناقصة",IF(I97&lt;TODAY(),"منتهي",IF(I97-TODAY()&lt;=7,"ينتهي خلال 7 أيام",IF(I97-TODAY()&lt;=30,"ينتهي خلال 30 يومًا",IF(I97-TODAY()&lt;=L97,"ضمن مدة التنبيه","ساري"))))))</x:f>
      </x:c>
      <x:c r="P97" s="68"/>
      <x:c r="Q97" s="68"/>
      <x:c r="R97" s="72"/>
      <x:c r="S97" s="72"/>
      <x:c r="T97" s="72"/>
      <x:c r="U97" s="76"/>
      <x:c r="V97" s="68"/>
      <x:c r="W97" s="68"/>
      <x:c r="X97" s="68"/>
      <x:c r="Y97" s="68"/>
      <x:c r="Z97" s="68" t="str">
        <x:f>IF(B97="","",IF(OR(C97="غير موجود",F97="",G97="",I97=""),"يحتاج استكمال","مكتمل"))</x:f>
      </x:c>
    </x:row>
    <x:row r="98">
      <x:c r="A98" s="68" t="n">
        <x:f>ROW()-5</x:f>
        <x:v>93</x:v>
      </x:c>
      <x:c r="B98" s="70"/>
      <x:c r="C98" s="68" t="str">
        <x:f>IF(B98="","",IFERROR(VLOOKUP(B98,'بيانات الموظفين'!$A$6:$H$205,2,FALSE),"غير موجود"))</x:f>
      </x:c>
      <x:c r="D98" s="68" t="str">
        <x:f>IF(B98="","",IFERROR(VLOOKUP(B98,'بيانات الموظفين'!$A$6:$H$205,3,FALSE),""))</x:f>
      </x:c>
      <x:c r="E98" s="68" t="str">
        <x:f>IF(B98="","",IFERROR(VLOOKUP(B98,'بيانات الموظفين'!$A$6:$H$205,5,FALSE),""))</x:f>
      </x:c>
      <x:c r="F98" s="68"/>
      <x:c r="G98" s="70"/>
      <x:c r="H98" s="72"/>
      <x:c r="I98" s="72"/>
      <x:c r="J98" s="74" t="str">
        <x:f>IF(F98="","",IFERROR(VLOOKUP(F98,'الإعدادات'!$A$6:$B$17,2,FALSE),30))</x:f>
      </x:c>
      <x:c r="K98" s="74"/>
      <x:c r="L98" s="74" t="str">
        <x:f>IF(F98="","",IF(K98="",J98,K98))</x:f>
      </x:c>
      <x:c r="M98" s="72" t="str">
        <x:f>IF(I98="","",I98-L98)</x:f>
      </x:c>
      <x:c r="N98" s="74" t="str">
        <x:f>IF(I98="","",I98-TODAY())</x:f>
      </x:c>
      <x:c r="O98" s="68" t="str">
        <x:f>IF(B98="","",IF(OR(F98="",G98="",I98=""),"بيانات ناقصة",IF(I98&lt;TODAY(),"منتهي",IF(I98-TODAY()&lt;=7,"ينتهي خلال 7 أيام",IF(I98-TODAY()&lt;=30,"ينتهي خلال 30 يومًا",IF(I98-TODAY()&lt;=L98,"ضمن مدة التنبيه","ساري"))))))</x:f>
      </x:c>
      <x:c r="P98" s="68"/>
      <x:c r="Q98" s="68"/>
      <x:c r="R98" s="72"/>
      <x:c r="S98" s="72"/>
      <x:c r="T98" s="72"/>
      <x:c r="U98" s="76"/>
      <x:c r="V98" s="68"/>
      <x:c r="W98" s="68"/>
      <x:c r="X98" s="68"/>
      <x:c r="Y98" s="68"/>
      <x:c r="Z98" s="68" t="str">
        <x:f>IF(B98="","",IF(OR(C98="غير موجود",F98="",G98="",I98=""),"يحتاج استكمال","مكتمل"))</x:f>
      </x:c>
    </x:row>
    <x:row r="99">
      <x:c r="A99" s="68" t="n">
        <x:f>ROW()-5</x:f>
        <x:v>94</x:v>
      </x:c>
      <x:c r="B99" s="70"/>
      <x:c r="C99" s="68" t="str">
        <x:f>IF(B99="","",IFERROR(VLOOKUP(B99,'بيانات الموظفين'!$A$6:$H$205,2,FALSE),"غير موجود"))</x:f>
      </x:c>
      <x:c r="D99" s="68" t="str">
        <x:f>IF(B99="","",IFERROR(VLOOKUP(B99,'بيانات الموظفين'!$A$6:$H$205,3,FALSE),""))</x:f>
      </x:c>
      <x:c r="E99" s="68" t="str">
        <x:f>IF(B99="","",IFERROR(VLOOKUP(B99,'بيانات الموظفين'!$A$6:$H$205,5,FALSE),""))</x:f>
      </x:c>
      <x:c r="F99" s="68"/>
      <x:c r="G99" s="70"/>
      <x:c r="H99" s="72"/>
      <x:c r="I99" s="72"/>
      <x:c r="J99" s="74" t="str">
        <x:f>IF(F99="","",IFERROR(VLOOKUP(F99,'الإعدادات'!$A$6:$B$17,2,FALSE),30))</x:f>
      </x:c>
      <x:c r="K99" s="74"/>
      <x:c r="L99" s="74" t="str">
        <x:f>IF(F99="","",IF(K99="",J99,K99))</x:f>
      </x:c>
      <x:c r="M99" s="72" t="str">
        <x:f>IF(I99="","",I99-L99)</x:f>
      </x:c>
      <x:c r="N99" s="74" t="str">
        <x:f>IF(I99="","",I99-TODAY())</x:f>
      </x:c>
      <x:c r="O99" s="68" t="str">
        <x:f>IF(B99="","",IF(OR(F99="",G99="",I99=""),"بيانات ناقصة",IF(I99&lt;TODAY(),"منتهي",IF(I99-TODAY()&lt;=7,"ينتهي خلال 7 أيام",IF(I99-TODAY()&lt;=30,"ينتهي خلال 30 يومًا",IF(I99-TODAY()&lt;=L99,"ضمن مدة التنبيه","ساري"))))))</x:f>
      </x:c>
      <x:c r="P99" s="68"/>
      <x:c r="Q99" s="68"/>
      <x:c r="R99" s="72"/>
      <x:c r="S99" s="72"/>
      <x:c r="T99" s="72"/>
      <x:c r="U99" s="76"/>
      <x:c r="V99" s="68"/>
      <x:c r="W99" s="68"/>
      <x:c r="X99" s="68"/>
      <x:c r="Y99" s="68"/>
      <x:c r="Z99" s="68" t="str">
        <x:f>IF(B99="","",IF(OR(C99="غير موجود",F99="",G99="",I99=""),"يحتاج استكمال","مكتمل"))</x:f>
      </x:c>
    </x:row>
    <x:row r="100">
      <x:c r="A100" s="68" t="n">
        <x:f>ROW()-5</x:f>
        <x:v>95</x:v>
      </x:c>
      <x:c r="B100" s="70"/>
      <x:c r="C100" s="68" t="str">
        <x:f>IF(B100="","",IFERROR(VLOOKUP(B100,'بيانات الموظفين'!$A$6:$H$205,2,FALSE),"غير موجود"))</x:f>
      </x:c>
      <x:c r="D100" s="68" t="str">
        <x:f>IF(B100="","",IFERROR(VLOOKUP(B100,'بيانات الموظفين'!$A$6:$H$205,3,FALSE),""))</x:f>
      </x:c>
      <x:c r="E100" s="68" t="str">
        <x:f>IF(B100="","",IFERROR(VLOOKUP(B100,'بيانات الموظفين'!$A$6:$H$205,5,FALSE),""))</x:f>
      </x:c>
      <x:c r="F100" s="68"/>
      <x:c r="G100" s="70"/>
      <x:c r="H100" s="72"/>
      <x:c r="I100" s="72"/>
      <x:c r="J100" s="74" t="str">
        <x:f>IF(F100="","",IFERROR(VLOOKUP(F100,'الإعدادات'!$A$6:$B$17,2,FALSE),30))</x:f>
      </x:c>
      <x:c r="K100" s="74"/>
      <x:c r="L100" s="74" t="str">
        <x:f>IF(F100="","",IF(K100="",J100,K100))</x:f>
      </x:c>
      <x:c r="M100" s="72" t="str">
        <x:f>IF(I100="","",I100-L100)</x:f>
      </x:c>
      <x:c r="N100" s="74" t="str">
        <x:f>IF(I100="","",I100-TODAY())</x:f>
      </x:c>
      <x:c r="O100" s="68" t="str">
        <x:f>IF(B100="","",IF(OR(F100="",G100="",I100=""),"بيانات ناقصة",IF(I100&lt;TODAY(),"منتهي",IF(I100-TODAY()&lt;=7,"ينتهي خلال 7 أيام",IF(I100-TODAY()&lt;=30,"ينتهي خلال 30 يومًا",IF(I100-TODAY()&lt;=L100,"ضمن مدة التنبيه","ساري"))))))</x:f>
      </x:c>
      <x:c r="P100" s="68"/>
      <x:c r="Q100" s="68"/>
      <x:c r="R100" s="72"/>
      <x:c r="S100" s="72"/>
      <x:c r="T100" s="72"/>
      <x:c r="U100" s="76"/>
      <x:c r="V100" s="68"/>
      <x:c r="W100" s="68"/>
      <x:c r="X100" s="68"/>
      <x:c r="Y100" s="68"/>
      <x:c r="Z100" s="68" t="str">
        <x:f>IF(B100="","",IF(OR(C100="غير موجود",F100="",G100="",I100=""),"يحتاج استكمال","مكتمل"))</x:f>
      </x:c>
    </x:row>
    <x:row r="101">
      <x:c r="A101" s="68" t="n">
        <x:f>ROW()-5</x:f>
        <x:v>96</x:v>
      </x:c>
      <x:c r="B101" s="70"/>
      <x:c r="C101" s="68" t="str">
        <x:f>IF(B101="","",IFERROR(VLOOKUP(B101,'بيانات الموظفين'!$A$6:$H$205,2,FALSE),"غير موجود"))</x:f>
      </x:c>
      <x:c r="D101" s="68" t="str">
        <x:f>IF(B101="","",IFERROR(VLOOKUP(B101,'بيانات الموظفين'!$A$6:$H$205,3,FALSE),""))</x:f>
      </x:c>
      <x:c r="E101" s="68" t="str">
        <x:f>IF(B101="","",IFERROR(VLOOKUP(B101,'بيانات الموظفين'!$A$6:$H$205,5,FALSE),""))</x:f>
      </x:c>
      <x:c r="F101" s="68"/>
      <x:c r="G101" s="70"/>
      <x:c r="H101" s="72"/>
      <x:c r="I101" s="72"/>
      <x:c r="J101" s="74" t="str">
        <x:f>IF(F101="","",IFERROR(VLOOKUP(F101,'الإعدادات'!$A$6:$B$17,2,FALSE),30))</x:f>
      </x:c>
      <x:c r="K101" s="74"/>
      <x:c r="L101" s="74" t="str">
        <x:f>IF(F101="","",IF(K101="",J101,K101))</x:f>
      </x:c>
      <x:c r="M101" s="72" t="str">
        <x:f>IF(I101="","",I101-L101)</x:f>
      </x:c>
      <x:c r="N101" s="74" t="str">
        <x:f>IF(I101="","",I101-TODAY())</x:f>
      </x:c>
      <x:c r="O101" s="68" t="str">
        <x:f>IF(B101="","",IF(OR(F101="",G101="",I101=""),"بيانات ناقصة",IF(I101&lt;TODAY(),"منتهي",IF(I101-TODAY()&lt;=7,"ينتهي خلال 7 أيام",IF(I101-TODAY()&lt;=30,"ينتهي خلال 30 يومًا",IF(I101-TODAY()&lt;=L101,"ضمن مدة التنبيه","ساري"))))))</x:f>
      </x:c>
      <x:c r="P101" s="68"/>
      <x:c r="Q101" s="68"/>
      <x:c r="R101" s="72"/>
      <x:c r="S101" s="72"/>
      <x:c r="T101" s="72"/>
      <x:c r="U101" s="76"/>
      <x:c r="V101" s="68"/>
      <x:c r="W101" s="68"/>
      <x:c r="X101" s="68"/>
      <x:c r="Y101" s="68"/>
      <x:c r="Z101" s="68" t="str">
        <x:f>IF(B101="","",IF(OR(C101="غير موجود",F101="",G101="",I101=""),"يحتاج استكمال","مكتمل"))</x:f>
      </x:c>
    </x:row>
    <x:row r="102">
      <x:c r="A102" s="68" t="n">
        <x:f>ROW()-5</x:f>
        <x:v>97</x:v>
      </x:c>
      <x:c r="B102" s="70"/>
      <x:c r="C102" s="68" t="str">
        <x:f>IF(B102="","",IFERROR(VLOOKUP(B102,'بيانات الموظفين'!$A$6:$H$205,2,FALSE),"غير موجود"))</x:f>
      </x:c>
      <x:c r="D102" s="68" t="str">
        <x:f>IF(B102="","",IFERROR(VLOOKUP(B102,'بيانات الموظفين'!$A$6:$H$205,3,FALSE),""))</x:f>
      </x:c>
      <x:c r="E102" s="68" t="str">
        <x:f>IF(B102="","",IFERROR(VLOOKUP(B102,'بيانات الموظفين'!$A$6:$H$205,5,FALSE),""))</x:f>
      </x:c>
      <x:c r="F102" s="68"/>
      <x:c r="G102" s="70"/>
      <x:c r="H102" s="72"/>
      <x:c r="I102" s="72"/>
      <x:c r="J102" s="74" t="str">
        <x:f>IF(F102="","",IFERROR(VLOOKUP(F102,'الإعدادات'!$A$6:$B$17,2,FALSE),30))</x:f>
      </x:c>
      <x:c r="K102" s="74"/>
      <x:c r="L102" s="74" t="str">
        <x:f>IF(F102="","",IF(K102="",J102,K102))</x:f>
      </x:c>
      <x:c r="M102" s="72" t="str">
        <x:f>IF(I102="","",I102-L102)</x:f>
      </x:c>
      <x:c r="N102" s="74" t="str">
        <x:f>IF(I102="","",I102-TODAY())</x:f>
      </x:c>
      <x:c r="O102" s="68" t="str">
        <x:f>IF(B102="","",IF(OR(F102="",G102="",I102=""),"بيانات ناقصة",IF(I102&lt;TODAY(),"منتهي",IF(I102-TODAY()&lt;=7,"ينتهي خلال 7 أيام",IF(I102-TODAY()&lt;=30,"ينتهي خلال 30 يومًا",IF(I102-TODAY()&lt;=L102,"ضمن مدة التنبيه","ساري"))))))</x:f>
      </x:c>
      <x:c r="P102" s="68"/>
      <x:c r="Q102" s="68"/>
      <x:c r="R102" s="72"/>
      <x:c r="S102" s="72"/>
      <x:c r="T102" s="72"/>
      <x:c r="U102" s="76"/>
      <x:c r="V102" s="68"/>
      <x:c r="W102" s="68"/>
      <x:c r="X102" s="68"/>
      <x:c r="Y102" s="68"/>
      <x:c r="Z102" s="68" t="str">
        <x:f>IF(B102="","",IF(OR(C102="غير موجود",F102="",G102="",I102=""),"يحتاج استكمال","مكتمل"))</x:f>
      </x:c>
    </x:row>
    <x:row r="103">
      <x:c r="A103" s="68" t="n">
        <x:f>ROW()-5</x:f>
        <x:v>98</x:v>
      </x:c>
      <x:c r="B103" s="70"/>
      <x:c r="C103" s="68" t="str">
        <x:f>IF(B103="","",IFERROR(VLOOKUP(B103,'بيانات الموظفين'!$A$6:$H$205,2,FALSE),"غير موجود"))</x:f>
      </x:c>
      <x:c r="D103" s="68" t="str">
        <x:f>IF(B103="","",IFERROR(VLOOKUP(B103,'بيانات الموظفين'!$A$6:$H$205,3,FALSE),""))</x:f>
      </x:c>
      <x:c r="E103" s="68" t="str">
        <x:f>IF(B103="","",IFERROR(VLOOKUP(B103,'بيانات الموظفين'!$A$6:$H$205,5,FALSE),""))</x:f>
      </x:c>
      <x:c r="F103" s="68"/>
      <x:c r="G103" s="70"/>
      <x:c r="H103" s="72"/>
      <x:c r="I103" s="72"/>
      <x:c r="J103" s="74" t="str">
        <x:f>IF(F103="","",IFERROR(VLOOKUP(F103,'الإعدادات'!$A$6:$B$17,2,FALSE),30))</x:f>
      </x:c>
      <x:c r="K103" s="74"/>
      <x:c r="L103" s="74" t="str">
        <x:f>IF(F103="","",IF(K103="",J103,K103))</x:f>
      </x:c>
      <x:c r="M103" s="72" t="str">
        <x:f>IF(I103="","",I103-L103)</x:f>
      </x:c>
      <x:c r="N103" s="74" t="str">
        <x:f>IF(I103="","",I103-TODAY())</x:f>
      </x:c>
      <x:c r="O103" s="68" t="str">
        <x:f>IF(B103="","",IF(OR(F103="",G103="",I103=""),"بيانات ناقصة",IF(I103&lt;TODAY(),"منتهي",IF(I103-TODAY()&lt;=7,"ينتهي خلال 7 أيام",IF(I103-TODAY()&lt;=30,"ينتهي خلال 30 يومًا",IF(I103-TODAY()&lt;=L103,"ضمن مدة التنبيه","ساري"))))))</x:f>
      </x:c>
      <x:c r="P103" s="68"/>
      <x:c r="Q103" s="68"/>
      <x:c r="R103" s="72"/>
      <x:c r="S103" s="72"/>
      <x:c r="T103" s="72"/>
      <x:c r="U103" s="76"/>
      <x:c r="V103" s="68"/>
      <x:c r="W103" s="68"/>
      <x:c r="X103" s="68"/>
      <x:c r="Y103" s="68"/>
      <x:c r="Z103" s="68" t="str">
        <x:f>IF(B103="","",IF(OR(C103="غير موجود",F103="",G103="",I103=""),"يحتاج استكمال","مكتمل"))</x:f>
      </x:c>
    </x:row>
    <x:row r="104">
      <x:c r="A104" s="68" t="n">
        <x:f>ROW()-5</x:f>
        <x:v>99</x:v>
      </x:c>
      <x:c r="B104" s="70"/>
      <x:c r="C104" s="68" t="str">
        <x:f>IF(B104="","",IFERROR(VLOOKUP(B104,'بيانات الموظفين'!$A$6:$H$205,2,FALSE),"غير موجود"))</x:f>
      </x:c>
      <x:c r="D104" s="68" t="str">
        <x:f>IF(B104="","",IFERROR(VLOOKUP(B104,'بيانات الموظفين'!$A$6:$H$205,3,FALSE),""))</x:f>
      </x:c>
      <x:c r="E104" s="68" t="str">
        <x:f>IF(B104="","",IFERROR(VLOOKUP(B104,'بيانات الموظفين'!$A$6:$H$205,5,FALSE),""))</x:f>
      </x:c>
      <x:c r="F104" s="68"/>
      <x:c r="G104" s="70"/>
      <x:c r="H104" s="72"/>
      <x:c r="I104" s="72"/>
      <x:c r="J104" s="74" t="str">
        <x:f>IF(F104="","",IFERROR(VLOOKUP(F104,'الإعدادات'!$A$6:$B$17,2,FALSE),30))</x:f>
      </x:c>
      <x:c r="K104" s="74"/>
      <x:c r="L104" s="74" t="str">
        <x:f>IF(F104="","",IF(K104="",J104,K104))</x:f>
      </x:c>
      <x:c r="M104" s="72" t="str">
        <x:f>IF(I104="","",I104-L104)</x:f>
      </x:c>
      <x:c r="N104" s="74" t="str">
        <x:f>IF(I104="","",I104-TODAY())</x:f>
      </x:c>
      <x:c r="O104" s="68" t="str">
        <x:f>IF(B104="","",IF(OR(F104="",G104="",I104=""),"بيانات ناقصة",IF(I104&lt;TODAY(),"منتهي",IF(I104-TODAY()&lt;=7,"ينتهي خلال 7 أيام",IF(I104-TODAY()&lt;=30,"ينتهي خلال 30 يومًا",IF(I104-TODAY()&lt;=L104,"ضمن مدة التنبيه","ساري"))))))</x:f>
      </x:c>
      <x:c r="P104" s="68"/>
      <x:c r="Q104" s="68"/>
      <x:c r="R104" s="72"/>
      <x:c r="S104" s="72"/>
      <x:c r="T104" s="72"/>
      <x:c r="U104" s="76"/>
      <x:c r="V104" s="68"/>
      <x:c r="W104" s="68"/>
      <x:c r="X104" s="68"/>
      <x:c r="Y104" s="68"/>
      <x:c r="Z104" s="68" t="str">
        <x:f>IF(B104="","",IF(OR(C104="غير موجود",F104="",G104="",I104=""),"يحتاج استكمال","مكتمل"))</x:f>
      </x:c>
    </x:row>
    <x:row r="105">
      <x:c r="A105" s="68" t="n">
        <x:f>ROW()-5</x:f>
        <x:v>100</x:v>
      </x:c>
      <x:c r="B105" s="70"/>
      <x:c r="C105" s="68" t="str">
        <x:f>IF(B105="","",IFERROR(VLOOKUP(B105,'بيانات الموظفين'!$A$6:$H$205,2,FALSE),"غير موجود"))</x:f>
      </x:c>
      <x:c r="D105" s="68" t="str">
        <x:f>IF(B105="","",IFERROR(VLOOKUP(B105,'بيانات الموظفين'!$A$6:$H$205,3,FALSE),""))</x:f>
      </x:c>
      <x:c r="E105" s="68" t="str">
        <x:f>IF(B105="","",IFERROR(VLOOKUP(B105,'بيانات الموظفين'!$A$6:$H$205,5,FALSE),""))</x:f>
      </x:c>
      <x:c r="F105" s="68"/>
      <x:c r="G105" s="70"/>
      <x:c r="H105" s="72"/>
      <x:c r="I105" s="72"/>
      <x:c r="J105" s="74" t="str">
        <x:f>IF(F105="","",IFERROR(VLOOKUP(F105,'الإعدادات'!$A$6:$B$17,2,FALSE),30))</x:f>
      </x:c>
      <x:c r="K105" s="74"/>
      <x:c r="L105" s="74" t="str">
        <x:f>IF(F105="","",IF(K105="",J105,K105))</x:f>
      </x:c>
      <x:c r="M105" s="72" t="str">
        <x:f>IF(I105="","",I105-L105)</x:f>
      </x:c>
      <x:c r="N105" s="74" t="str">
        <x:f>IF(I105="","",I105-TODAY())</x:f>
      </x:c>
      <x:c r="O105" s="68" t="str">
        <x:f>IF(B105="","",IF(OR(F105="",G105="",I105=""),"بيانات ناقصة",IF(I105&lt;TODAY(),"منتهي",IF(I105-TODAY()&lt;=7,"ينتهي خلال 7 أيام",IF(I105-TODAY()&lt;=30,"ينتهي خلال 30 يومًا",IF(I105-TODAY()&lt;=L105,"ضمن مدة التنبيه","ساري"))))))</x:f>
      </x:c>
      <x:c r="P105" s="68"/>
      <x:c r="Q105" s="68"/>
      <x:c r="R105" s="72"/>
      <x:c r="S105" s="72"/>
      <x:c r="T105" s="72"/>
      <x:c r="U105" s="76"/>
      <x:c r="V105" s="68"/>
      <x:c r="W105" s="68"/>
      <x:c r="X105" s="68"/>
      <x:c r="Y105" s="68"/>
      <x:c r="Z105" s="68" t="str">
        <x:f>IF(B105="","",IF(OR(C105="غير موجود",F105="",G105="",I105=""),"يحتاج استكمال","مكتمل"))</x:f>
      </x:c>
    </x:row>
    <x:row r="106">
      <x:c r="A106" s="68" t="n">
        <x:f>ROW()-5</x:f>
        <x:v>101</x:v>
      </x:c>
      <x:c r="B106" s="70"/>
      <x:c r="C106" s="68" t="str">
        <x:f>IF(B106="","",IFERROR(VLOOKUP(B106,'بيانات الموظفين'!$A$6:$H$205,2,FALSE),"غير موجود"))</x:f>
      </x:c>
      <x:c r="D106" s="68" t="str">
        <x:f>IF(B106="","",IFERROR(VLOOKUP(B106,'بيانات الموظفين'!$A$6:$H$205,3,FALSE),""))</x:f>
      </x:c>
      <x:c r="E106" s="68" t="str">
        <x:f>IF(B106="","",IFERROR(VLOOKUP(B106,'بيانات الموظفين'!$A$6:$H$205,5,FALSE),""))</x:f>
      </x:c>
      <x:c r="F106" s="68"/>
      <x:c r="G106" s="70"/>
      <x:c r="H106" s="72"/>
      <x:c r="I106" s="72"/>
      <x:c r="J106" s="74" t="str">
        <x:f>IF(F106="","",IFERROR(VLOOKUP(F106,'الإعدادات'!$A$6:$B$17,2,FALSE),30))</x:f>
      </x:c>
      <x:c r="K106" s="74"/>
      <x:c r="L106" s="74" t="str">
        <x:f>IF(F106="","",IF(K106="",J106,K106))</x:f>
      </x:c>
      <x:c r="M106" s="72" t="str">
        <x:f>IF(I106="","",I106-L106)</x:f>
      </x:c>
      <x:c r="N106" s="74" t="str">
        <x:f>IF(I106="","",I106-TODAY())</x:f>
      </x:c>
      <x:c r="O106" s="68" t="str">
        <x:f>IF(B106="","",IF(OR(F106="",G106="",I106=""),"بيانات ناقصة",IF(I106&lt;TODAY(),"منتهي",IF(I106-TODAY()&lt;=7,"ينتهي خلال 7 أيام",IF(I106-TODAY()&lt;=30,"ينتهي خلال 30 يومًا",IF(I106-TODAY()&lt;=L106,"ضمن مدة التنبيه","ساري"))))))</x:f>
      </x:c>
      <x:c r="P106" s="68"/>
      <x:c r="Q106" s="68"/>
      <x:c r="R106" s="72"/>
      <x:c r="S106" s="72"/>
      <x:c r="T106" s="72"/>
      <x:c r="U106" s="76"/>
      <x:c r="V106" s="68"/>
      <x:c r="W106" s="68"/>
      <x:c r="X106" s="68"/>
      <x:c r="Y106" s="68"/>
      <x:c r="Z106" s="68" t="str">
        <x:f>IF(B106="","",IF(OR(C106="غير موجود",F106="",G106="",I106=""),"يحتاج استكمال","مكتمل"))</x:f>
      </x:c>
    </x:row>
    <x:row r="107">
      <x:c r="A107" s="68" t="n">
        <x:f>ROW()-5</x:f>
        <x:v>102</x:v>
      </x:c>
      <x:c r="B107" s="70"/>
      <x:c r="C107" s="68" t="str">
        <x:f>IF(B107="","",IFERROR(VLOOKUP(B107,'بيانات الموظفين'!$A$6:$H$205,2,FALSE),"غير موجود"))</x:f>
      </x:c>
      <x:c r="D107" s="68" t="str">
        <x:f>IF(B107="","",IFERROR(VLOOKUP(B107,'بيانات الموظفين'!$A$6:$H$205,3,FALSE),""))</x:f>
      </x:c>
      <x:c r="E107" s="68" t="str">
        <x:f>IF(B107="","",IFERROR(VLOOKUP(B107,'بيانات الموظفين'!$A$6:$H$205,5,FALSE),""))</x:f>
      </x:c>
      <x:c r="F107" s="68"/>
      <x:c r="G107" s="70"/>
      <x:c r="H107" s="72"/>
      <x:c r="I107" s="72"/>
      <x:c r="J107" s="74" t="str">
        <x:f>IF(F107="","",IFERROR(VLOOKUP(F107,'الإعدادات'!$A$6:$B$17,2,FALSE),30))</x:f>
      </x:c>
      <x:c r="K107" s="74"/>
      <x:c r="L107" s="74" t="str">
        <x:f>IF(F107="","",IF(K107="",J107,K107))</x:f>
      </x:c>
      <x:c r="M107" s="72" t="str">
        <x:f>IF(I107="","",I107-L107)</x:f>
      </x:c>
      <x:c r="N107" s="74" t="str">
        <x:f>IF(I107="","",I107-TODAY())</x:f>
      </x:c>
      <x:c r="O107" s="68" t="str">
        <x:f>IF(B107="","",IF(OR(F107="",G107="",I107=""),"بيانات ناقصة",IF(I107&lt;TODAY(),"منتهي",IF(I107-TODAY()&lt;=7,"ينتهي خلال 7 أيام",IF(I107-TODAY()&lt;=30,"ينتهي خلال 30 يومًا",IF(I107-TODAY()&lt;=L107,"ضمن مدة التنبيه","ساري"))))))</x:f>
      </x:c>
      <x:c r="P107" s="68"/>
      <x:c r="Q107" s="68"/>
      <x:c r="R107" s="72"/>
      <x:c r="S107" s="72"/>
      <x:c r="T107" s="72"/>
      <x:c r="U107" s="76"/>
      <x:c r="V107" s="68"/>
      <x:c r="W107" s="68"/>
      <x:c r="X107" s="68"/>
      <x:c r="Y107" s="68"/>
      <x:c r="Z107" s="68" t="str">
        <x:f>IF(B107="","",IF(OR(C107="غير موجود",F107="",G107="",I107=""),"يحتاج استكمال","مكتمل"))</x:f>
      </x:c>
    </x:row>
    <x:row r="108">
      <x:c r="A108" s="68" t="n">
        <x:f>ROW()-5</x:f>
        <x:v>103</x:v>
      </x:c>
      <x:c r="B108" s="70"/>
      <x:c r="C108" s="68" t="str">
        <x:f>IF(B108="","",IFERROR(VLOOKUP(B108,'بيانات الموظفين'!$A$6:$H$205,2,FALSE),"غير موجود"))</x:f>
      </x:c>
      <x:c r="D108" s="68" t="str">
        <x:f>IF(B108="","",IFERROR(VLOOKUP(B108,'بيانات الموظفين'!$A$6:$H$205,3,FALSE),""))</x:f>
      </x:c>
      <x:c r="E108" s="68" t="str">
        <x:f>IF(B108="","",IFERROR(VLOOKUP(B108,'بيانات الموظفين'!$A$6:$H$205,5,FALSE),""))</x:f>
      </x:c>
      <x:c r="F108" s="68"/>
      <x:c r="G108" s="70"/>
      <x:c r="H108" s="72"/>
      <x:c r="I108" s="72"/>
      <x:c r="J108" s="74" t="str">
        <x:f>IF(F108="","",IFERROR(VLOOKUP(F108,'الإعدادات'!$A$6:$B$17,2,FALSE),30))</x:f>
      </x:c>
      <x:c r="K108" s="74"/>
      <x:c r="L108" s="74" t="str">
        <x:f>IF(F108="","",IF(K108="",J108,K108))</x:f>
      </x:c>
      <x:c r="M108" s="72" t="str">
        <x:f>IF(I108="","",I108-L108)</x:f>
      </x:c>
      <x:c r="N108" s="74" t="str">
        <x:f>IF(I108="","",I108-TODAY())</x:f>
      </x:c>
      <x:c r="O108" s="68" t="str">
        <x:f>IF(B108="","",IF(OR(F108="",G108="",I108=""),"بيانات ناقصة",IF(I108&lt;TODAY(),"منتهي",IF(I108-TODAY()&lt;=7,"ينتهي خلال 7 أيام",IF(I108-TODAY()&lt;=30,"ينتهي خلال 30 يومًا",IF(I108-TODAY()&lt;=L108,"ضمن مدة التنبيه","ساري"))))))</x:f>
      </x:c>
      <x:c r="P108" s="68"/>
      <x:c r="Q108" s="68"/>
      <x:c r="R108" s="72"/>
      <x:c r="S108" s="72"/>
      <x:c r="T108" s="72"/>
      <x:c r="U108" s="76"/>
      <x:c r="V108" s="68"/>
      <x:c r="W108" s="68"/>
      <x:c r="X108" s="68"/>
      <x:c r="Y108" s="68"/>
      <x:c r="Z108" s="68" t="str">
        <x:f>IF(B108="","",IF(OR(C108="غير موجود",F108="",G108="",I108=""),"يحتاج استكمال","مكتمل"))</x:f>
      </x:c>
    </x:row>
    <x:row r="109">
      <x:c r="A109" s="68" t="n">
        <x:f>ROW()-5</x:f>
        <x:v>104</x:v>
      </x:c>
      <x:c r="B109" s="70"/>
      <x:c r="C109" s="68" t="str">
        <x:f>IF(B109="","",IFERROR(VLOOKUP(B109,'بيانات الموظفين'!$A$6:$H$205,2,FALSE),"غير موجود"))</x:f>
      </x:c>
      <x:c r="D109" s="68" t="str">
        <x:f>IF(B109="","",IFERROR(VLOOKUP(B109,'بيانات الموظفين'!$A$6:$H$205,3,FALSE),""))</x:f>
      </x:c>
      <x:c r="E109" s="68" t="str">
        <x:f>IF(B109="","",IFERROR(VLOOKUP(B109,'بيانات الموظفين'!$A$6:$H$205,5,FALSE),""))</x:f>
      </x:c>
      <x:c r="F109" s="68"/>
      <x:c r="G109" s="70"/>
      <x:c r="H109" s="72"/>
      <x:c r="I109" s="72"/>
      <x:c r="J109" s="74" t="str">
        <x:f>IF(F109="","",IFERROR(VLOOKUP(F109,'الإعدادات'!$A$6:$B$17,2,FALSE),30))</x:f>
      </x:c>
      <x:c r="K109" s="74"/>
      <x:c r="L109" s="74" t="str">
        <x:f>IF(F109="","",IF(K109="",J109,K109))</x:f>
      </x:c>
      <x:c r="M109" s="72" t="str">
        <x:f>IF(I109="","",I109-L109)</x:f>
      </x:c>
      <x:c r="N109" s="74" t="str">
        <x:f>IF(I109="","",I109-TODAY())</x:f>
      </x:c>
      <x:c r="O109" s="68" t="str">
        <x:f>IF(B109="","",IF(OR(F109="",G109="",I109=""),"بيانات ناقصة",IF(I109&lt;TODAY(),"منتهي",IF(I109-TODAY()&lt;=7,"ينتهي خلال 7 أيام",IF(I109-TODAY()&lt;=30,"ينتهي خلال 30 يومًا",IF(I109-TODAY()&lt;=L109,"ضمن مدة التنبيه","ساري"))))))</x:f>
      </x:c>
      <x:c r="P109" s="68"/>
      <x:c r="Q109" s="68"/>
      <x:c r="R109" s="72"/>
      <x:c r="S109" s="72"/>
      <x:c r="T109" s="72"/>
      <x:c r="U109" s="76"/>
      <x:c r="V109" s="68"/>
      <x:c r="W109" s="68"/>
      <x:c r="X109" s="68"/>
      <x:c r="Y109" s="68"/>
      <x:c r="Z109" s="68" t="str">
        <x:f>IF(B109="","",IF(OR(C109="غير موجود",F109="",G109="",I109=""),"يحتاج استكمال","مكتمل"))</x:f>
      </x:c>
    </x:row>
    <x:row r="110">
      <x:c r="A110" s="68" t="n">
        <x:f>ROW()-5</x:f>
        <x:v>105</x:v>
      </x:c>
      <x:c r="B110" s="70"/>
      <x:c r="C110" s="68" t="str">
        <x:f>IF(B110="","",IFERROR(VLOOKUP(B110,'بيانات الموظفين'!$A$6:$H$205,2,FALSE),"غير موجود"))</x:f>
      </x:c>
      <x:c r="D110" s="68" t="str">
        <x:f>IF(B110="","",IFERROR(VLOOKUP(B110,'بيانات الموظفين'!$A$6:$H$205,3,FALSE),""))</x:f>
      </x:c>
      <x:c r="E110" s="68" t="str">
        <x:f>IF(B110="","",IFERROR(VLOOKUP(B110,'بيانات الموظفين'!$A$6:$H$205,5,FALSE),""))</x:f>
      </x:c>
      <x:c r="F110" s="68"/>
      <x:c r="G110" s="70"/>
      <x:c r="H110" s="72"/>
      <x:c r="I110" s="72"/>
      <x:c r="J110" s="74" t="str">
        <x:f>IF(F110="","",IFERROR(VLOOKUP(F110,'الإعدادات'!$A$6:$B$17,2,FALSE),30))</x:f>
      </x:c>
      <x:c r="K110" s="74"/>
      <x:c r="L110" s="74" t="str">
        <x:f>IF(F110="","",IF(K110="",J110,K110))</x:f>
      </x:c>
      <x:c r="M110" s="72" t="str">
        <x:f>IF(I110="","",I110-L110)</x:f>
      </x:c>
      <x:c r="N110" s="74" t="str">
        <x:f>IF(I110="","",I110-TODAY())</x:f>
      </x:c>
      <x:c r="O110" s="68" t="str">
        <x:f>IF(B110="","",IF(OR(F110="",G110="",I110=""),"بيانات ناقصة",IF(I110&lt;TODAY(),"منتهي",IF(I110-TODAY()&lt;=7,"ينتهي خلال 7 أيام",IF(I110-TODAY()&lt;=30,"ينتهي خلال 30 يومًا",IF(I110-TODAY()&lt;=L110,"ضمن مدة التنبيه","ساري"))))))</x:f>
      </x:c>
      <x:c r="P110" s="68"/>
      <x:c r="Q110" s="68"/>
      <x:c r="R110" s="72"/>
      <x:c r="S110" s="72"/>
      <x:c r="T110" s="72"/>
      <x:c r="U110" s="76"/>
      <x:c r="V110" s="68"/>
      <x:c r="W110" s="68"/>
      <x:c r="X110" s="68"/>
      <x:c r="Y110" s="68"/>
      <x:c r="Z110" s="68" t="str">
        <x:f>IF(B110="","",IF(OR(C110="غير موجود",F110="",G110="",I110=""),"يحتاج استكمال","مكتمل"))</x:f>
      </x:c>
    </x:row>
    <x:row r="111">
      <x:c r="A111" s="68" t="n">
        <x:f>ROW()-5</x:f>
        <x:v>106</x:v>
      </x:c>
      <x:c r="B111" s="70"/>
      <x:c r="C111" s="68" t="str">
        <x:f>IF(B111="","",IFERROR(VLOOKUP(B111,'بيانات الموظفين'!$A$6:$H$205,2,FALSE),"غير موجود"))</x:f>
      </x:c>
      <x:c r="D111" s="68" t="str">
        <x:f>IF(B111="","",IFERROR(VLOOKUP(B111,'بيانات الموظفين'!$A$6:$H$205,3,FALSE),""))</x:f>
      </x:c>
      <x:c r="E111" s="68" t="str">
        <x:f>IF(B111="","",IFERROR(VLOOKUP(B111,'بيانات الموظفين'!$A$6:$H$205,5,FALSE),""))</x:f>
      </x:c>
      <x:c r="F111" s="68"/>
      <x:c r="G111" s="70"/>
      <x:c r="H111" s="72"/>
      <x:c r="I111" s="72"/>
      <x:c r="J111" s="74" t="str">
        <x:f>IF(F111="","",IFERROR(VLOOKUP(F111,'الإعدادات'!$A$6:$B$17,2,FALSE),30))</x:f>
      </x:c>
      <x:c r="K111" s="74"/>
      <x:c r="L111" s="74" t="str">
        <x:f>IF(F111="","",IF(K111="",J111,K111))</x:f>
      </x:c>
      <x:c r="M111" s="72" t="str">
        <x:f>IF(I111="","",I111-L111)</x:f>
      </x:c>
      <x:c r="N111" s="74" t="str">
        <x:f>IF(I111="","",I111-TODAY())</x:f>
      </x:c>
      <x:c r="O111" s="68" t="str">
        <x:f>IF(B111="","",IF(OR(F111="",G111="",I111=""),"بيانات ناقصة",IF(I111&lt;TODAY(),"منتهي",IF(I111-TODAY()&lt;=7,"ينتهي خلال 7 أيام",IF(I111-TODAY()&lt;=30,"ينتهي خلال 30 يومًا",IF(I111-TODAY()&lt;=L111,"ضمن مدة التنبيه","ساري"))))))</x:f>
      </x:c>
      <x:c r="P111" s="68"/>
      <x:c r="Q111" s="68"/>
      <x:c r="R111" s="72"/>
      <x:c r="S111" s="72"/>
      <x:c r="T111" s="72"/>
      <x:c r="U111" s="76"/>
      <x:c r="V111" s="68"/>
      <x:c r="W111" s="68"/>
      <x:c r="X111" s="68"/>
      <x:c r="Y111" s="68"/>
      <x:c r="Z111" s="68" t="str">
        <x:f>IF(B111="","",IF(OR(C111="غير موجود",F111="",G111="",I111=""),"يحتاج استكمال","مكتمل"))</x:f>
      </x:c>
    </x:row>
    <x:row r="112">
      <x:c r="A112" s="68" t="n">
        <x:f>ROW()-5</x:f>
        <x:v>107</x:v>
      </x:c>
      <x:c r="B112" s="70"/>
      <x:c r="C112" s="68" t="str">
        <x:f>IF(B112="","",IFERROR(VLOOKUP(B112,'بيانات الموظفين'!$A$6:$H$205,2,FALSE),"غير موجود"))</x:f>
      </x:c>
      <x:c r="D112" s="68" t="str">
        <x:f>IF(B112="","",IFERROR(VLOOKUP(B112,'بيانات الموظفين'!$A$6:$H$205,3,FALSE),""))</x:f>
      </x:c>
      <x:c r="E112" s="68" t="str">
        <x:f>IF(B112="","",IFERROR(VLOOKUP(B112,'بيانات الموظفين'!$A$6:$H$205,5,FALSE),""))</x:f>
      </x:c>
      <x:c r="F112" s="68"/>
      <x:c r="G112" s="70"/>
      <x:c r="H112" s="72"/>
      <x:c r="I112" s="72"/>
      <x:c r="J112" s="74" t="str">
        <x:f>IF(F112="","",IFERROR(VLOOKUP(F112,'الإعدادات'!$A$6:$B$17,2,FALSE),30))</x:f>
      </x:c>
      <x:c r="K112" s="74"/>
      <x:c r="L112" s="74" t="str">
        <x:f>IF(F112="","",IF(K112="",J112,K112))</x:f>
      </x:c>
      <x:c r="M112" s="72" t="str">
        <x:f>IF(I112="","",I112-L112)</x:f>
      </x:c>
      <x:c r="N112" s="74" t="str">
        <x:f>IF(I112="","",I112-TODAY())</x:f>
      </x:c>
      <x:c r="O112" s="68" t="str">
        <x:f>IF(B112="","",IF(OR(F112="",G112="",I112=""),"بيانات ناقصة",IF(I112&lt;TODAY(),"منتهي",IF(I112-TODAY()&lt;=7,"ينتهي خلال 7 أيام",IF(I112-TODAY()&lt;=30,"ينتهي خلال 30 يومًا",IF(I112-TODAY()&lt;=L112,"ضمن مدة التنبيه","ساري"))))))</x:f>
      </x:c>
      <x:c r="P112" s="68"/>
      <x:c r="Q112" s="68"/>
      <x:c r="R112" s="72"/>
      <x:c r="S112" s="72"/>
      <x:c r="T112" s="72"/>
      <x:c r="U112" s="76"/>
      <x:c r="V112" s="68"/>
      <x:c r="W112" s="68"/>
      <x:c r="X112" s="68"/>
      <x:c r="Y112" s="68"/>
      <x:c r="Z112" s="68" t="str">
        <x:f>IF(B112="","",IF(OR(C112="غير موجود",F112="",G112="",I112=""),"يحتاج استكمال","مكتمل"))</x:f>
      </x:c>
    </x:row>
    <x:row r="113">
      <x:c r="A113" s="68" t="n">
        <x:f>ROW()-5</x:f>
        <x:v>108</x:v>
      </x:c>
      <x:c r="B113" s="70"/>
      <x:c r="C113" s="68" t="str">
        <x:f>IF(B113="","",IFERROR(VLOOKUP(B113,'بيانات الموظفين'!$A$6:$H$205,2,FALSE),"غير موجود"))</x:f>
      </x:c>
      <x:c r="D113" s="68" t="str">
        <x:f>IF(B113="","",IFERROR(VLOOKUP(B113,'بيانات الموظفين'!$A$6:$H$205,3,FALSE),""))</x:f>
      </x:c>
      <x:c r="E113" s="68" t="str">
        <x:f>IF(B113="","",IFERROR(VLOOKUP(B113,'بيانات الموظفين'!$A$6:$H$205,5,FALSE),""))</x:f>
      </x:c>
      <x:c r="F113" s="68"/>
      <x:c r="G113" s="70"/>
      <x:c r="H113" s="72"/>
      <x:c r="I113" s="72"/>
      <x:c r="J113" s="74" t="str">
        <x:f>IF(F113="","",IFERROR(VLOOKUP(F113,'الإعدادات'!$A$6:$B$17,2,FALSE),30))</x:f>
      </x:c>
      <x:c r="K113" s="74"/>
      <x:c r="L113" s="74" t="str">
        <x:f>IF(F113="","",IF(K113="",J113,K113))</x:f>
      </x:c>
      <x:c r="M113" s="72" t="str">
        <x:f>IF(I113="","",I113-L113)</x:f>
      </x:c>
      <x:c r="N113" s="74" t="str">
        <x:f>IF(I113="","",I113-TODAY())</x:f>
      </x:c>
      <x:c r="O113" s="68" t="str">
        <x:f>IF(B113="","",IF(OR(F113="",G113="",I113=""),"بيانات ناقصة",IF(I113&lt;TODAY(),"منتهي",IF(I113-TODAY()&lt;=7,"ينتهي خلال 7 أيام",IF(I113-TODAY()&lt;=30,"ينتهي خلال 30 يومًا",IF(I113-TODAY()&lt;=L113,"ضمن مدة التنبيه","ساري"))))))</x:f>
      </x:c>
      <x:c r="P113" s="68"/>
      <x:c r="Q113" s="68"/>
      <x:c r="R113" s="72"/>
      <x:c r="S113" s="72"/>
      <x:c r="T113" s="72"/>
      <x:c r="U113" s="76"/>
      <x:c r="V113" s="68"/>
      <x:c r="W113" s="68"/>
      <x:c r="X113" s="68"/>
      <x:c r="Y113" s="68"/>
      <x:c r="Z113" s="68" t="str">
        <x:f>IF(B113="","",IF(OR(C113="غير موجود",F113="",G113="",I113=""),"يحتاج استكمال","مكتمل"))</x:f>
      </x:c>
    </x:row>
    <x:row r="114">
      <x:c r="A114" s="68" t="n">
        <x:f>ROW()-5</x:f>
        <x:v>109</x:v>
      </x:c>
      <x:c r="B114" s="70"/>
      <x:c r="C114" s="68" t="str">
        <x:f>IF(B114="","",IFERROR(VLOOKUP(B114,'بيانات الموظفين'!$A$6:$H$205,2,FALSE),"غير موجود"))</x:f>
      </x:c>
      <x:c r="D114" s="68" t="str">
        <x:f>IF(B114="","",IFERROR(VLOOKUP(B114,'بيانات الموظفين'!$A$6:$H$205,3,FALSE),""))</x:f>
      </x:c>
      <x:c r="E114" s="68" t="str">
        <x:f>IF(B114="","",IFERROR(VLOOKUP(B114,'بيانات الموظفين'!$A$6:$H$205,5,FALSE),""))</x:f>
      </x:c>
      <x:c r="F114" s="68"/>
      <x:c r="G114" s="70"/>
      <x:c r="H114" s="72"/>
      <x:c r="I114" s="72"/>
      <x:c r="J114" s="74" t="str">
        <x:f>IF(F114="","",IFERROR(VLOOKUP(F114,'الإعدادات'!$A$6:$B$17,2,FALSE),30))</x:f>
      </x:c>
      <x:c r="K114" s="74"/>
      <x:c r="L114" s="74" t="str">
        <x:f>IF(F114="","",IF(K114="",J114,K114))</x:f>
      </x:c>
      <x:c r="M114" s="72" t="str">
        <x:f>IF(I114="","",I114-L114)</x:f>
      </x:c>
      <x:c r="N114" s="74" t="str">
        <x:f>IF(I114="","",I114-TODAY())</x:f>
      </x:c>
      <x:c r="O114" s="68" t="str">
        <x:f>IF(B114="","",IF(OR(F114="",G114="",I114=""),"بيانات ناقصة",IF(I114&lt;TODAY(),"منتهي",IF(I114-TODAY()&lt;=7,"ينتهي خلال 7 أيام",IF(I114-TODAY()&lt;=30,"ينتهي خلال 30 يومًا",IF(I114-TODAY()&lt;=L114,"ضمن مدة التنبيه","ساري"))))))</x:f>
      </x:c>
      <x:c r="P114" s="68"/>
      <x:c r="Q114" s="68"/>
      <x:c r="R114" s="72"/>
      <x:c r="S114" s="72"/>
      <x:c r="T114" s="72"/>
      <x:c r="U114" s="76"/>
      <x:c r="V114" s="68"/>
      <x:c r="W114" s="68"/>
      <x:c r="X114" s="68"/>
      <x:c r="Y114" s="68"/>
      <x:c r="Z114" s="68" t="str">
        <x:f>IF(B114="","",IF(OR(C114="غير موجود",F114="",G114="",I114=""),"يحتاج استكمال","مكتمل"))</x:f>
      </x:c>
    </x:row>
    <x:row r="115">
      <x:c r="A115" s="68" t="n">
        <x:f>ROW()-5</x:f>
        <x:v>110</x:v>
      </x:c>
      <x:c r="B115" s="70"/>
      <x:c r="C115" s="68" t="str">
        <x:f>IF(B115="","",IFERROR(VLOOKUP(B115,'بيانات الموظفين'!$A$6:$H$205,2,FALSE),"غير موجود"))</x:f>
      </x:c>
      <x:c r="D115" s="68" t="str">
        <x:f>IF(B115="","",IFERROR(VLOOKUP(B115,'بيانات الموظفين'!$A$6:$H$205,3,FALSE),""))</x:f>
      </x:c>
      <x:c r="E115" s="68" t="str">
        <x:f>IF(B115="","",IFERROR(VLOOKUP(B115,'بيانات الموظفين'!$A$6:$H$205,5,FALSE),""))</x:f>
      </x:c>
      <x:c r="F115" s="68"/>
      <x:c r="G115" s="70"/>
      <x:c r="H115" s="72"/>
      <x:c r="I115" s="72"/>
      <x:c r="J115" s="74" t="str">
        <x:f>IF(F115="","",IFERROR(VLOOKUP(F115,'الإعدادات'!$A$6:$B$17,2,FALSE),30))</x:f>
      </x:c>
      <x:c r="K115" s="74"/>
      <x:c r="L115" s="74" t="str">
        <x:f>IF(F115="","",IF(K115="",J115,K115))</x:f>
      </x:c>
      <x:c r="M115" s="72" t="str">
        <x:f>IF(I115="","",I115-L115)</x:f>
      </x:c>
      <x:c r="N115" s="74" t="str">
        <x:f>IF(I115="","",I115-TODAY())</x:f>
      </x:c>
      <x:c r="O115" s="68" t="str">
        <x:f>IF(B115="","",IF(OR(F115="",G115="",I115=""),"بيانات ناقصة",IF(I115&lt;TODAY(),"منتهي",IF(I115-TODAY()&lt;=7,"ينتهي خلال 7 أيام",IF(I115-TODAY()&lt;=30,"ينتهي خلال 30 يومًا",IF(I115-TODAY()&lt;=L115,"ضمن مدة التنبيه","ساري"))))))</x:f>
      </x:c>
      <x:c r="P115" s="68"/>
      <x:c r="Q115" s="68"/>
      <x:c r="R115" s="72"/>
      <x:c r="S115" s="72"/>
      <x:c r="T115" s="72"/>
      <x:c r="U115" s="76"/>
      <x:c r="V115" s="68"/>
      <x:c r="W115" s="68"/>
      <x:c r="X115" s="68"/>
      <x:c r="Y115" s="68"/>
      <x:c r="Z115" s="68" t="str">
        <x:f>IF(B115="","",IF(OR(C115="غير موجود",F115="",G115="",I115=""),"يحتاج استكمال","مكتمل"))</x:f>
      </x:c>
    </x:row>
    <x:row r="116">
      <x:c r="A116" s="68" t="n">
        <x:f>ROW()-5</x:f>
        <x:v>111</x:v>
      </x:c>
      <x:c r="B116" s="70"/>
      <x:c r="C116" s="68" t="str">
        <x:f>IF(B116="","",IFERROR(VLOOKUP(B116,'بيانات الموظفين'!$A$6:$H$205,2,FALSE),"غير موجود"))</x:f>
      </x:c>
      <x:c r="D116" s="68" t="str">
        <x:f>IF(B116="","",IFERROR(VLOOKUP(B116,'بيانات الموظفين'!$A$6:$H$205,3,FALSE),""))</x:f>
      </x:c>
      <x:c r="E116" s="68" t="str">
        <x:f>IF(B116="","",IFERROR(VLOOKUP(B116,'بيانات الموظفين'!$A$6:$H$205,5,FALSE),""))</x:f>
      </x:c>
      <x:c r="F116" s="68"/>
      <x:c r="G116" s="70"/>
      <x:c r="H116" s="72"/>
      <x:c r="I116" s="72"/>
      <x:c r="J116" s="74" t="str">
        <x:f>IF(F116="","",IFERROR(VLOOKUP(F116,'الإعدادات'!$A$6:$B$17,2,FALSE),30))</x:f>
      </x:c>
      <x:c r="K116" s="74"/>
      <x:c r="L116" s="74" t="str">
        <x:f>IF(F116="","",IF(K116="",J116,K116))</x:f>
      </x:c>
      <x:c r="M116" s="72" t="str">
        <x:f>IF(I116="","",I116-L116)</x:f>
      </x:c>
      <x:c r="N116" s="74" t="str">
        <x:f>IF(I116="","",I116-TODAY())</x:f>
      </x:c>
      <x:c r="O116" s="68" t="str">
        <x:f>IF(B116="","",IF(OR(F116="",G116="",I116=""),"بيانات ناقصة",IF(I116&lt;TODAY(),"منتهي",IF(I116-TODAY()&lt;=7,"ينتهي خلال 7 أيام",IF(I116-TODAY()&lt;=30,"ينتهي خلال 30 يومًا",IF(I116-TODAY()&lt;=L116,"ضمن مدة التنبيه","ساري"))))))</x:f>
      </x:c>
      <x:c r="P116" s="68"/>
      <x:c r="Q116" s="68"/>
      <x:c r="R116" s="72"/>
      <x:c r="S116" s="72"/>
      <x:c r="T116" s="72"/>
      <x:c r="U116" s="76"/>
      <x:c r="V116" s="68"/>
      <x:c r="W116" s="68"/>
      <x:c r="X116" s="68"/>
      <x:c r="Y116" s="68"/>
      <x:c r="Z116" s="68" t="str">
        <x:f>IF(B116="","",IF(OR(C116="غير موجود",F116="",G116="",I116=""),"يحتاج استكمال","مكتمل"))</x:f>
      </x:c>
    </x:row>
    <x:row r="117">
      <x:c r="A117" s="68" t="n">
        <x:f>ROW()-5</x:f>
        <x:v>112</x:v>
      </x:c>
      <x:c r="B117" s="70"/>
      <x:c r="C117" s="68" t="str">
        <x:f>IF(B117="","",IFERROR(VLOOKUP(B117,'بيانات الموظفين'!$A$6:$H$205,2,FALSE),"غير موجود"))</x:f>
      </x:c>
      <x:c r="D117" s="68" t="str">
        <x:f>IF(B117="","",IFERROR(VLOOKUP(B117,'بيانات الموظفين'!$A$6:$H$205,3,FALSE),""))</x:f>
      </x:c>
      <x:c r="E117" s="68" t="str">
        <x:f>IF(B117="","",IFERROR(VLOOKUP(B117,'بيانات الموظفين'!$A$6:$H$205,5,FALSE),""))</x:f>
      </x:c>
      <x:c r="F117" s="68"/>
      <x:c r="G117" s="70"/>
      <x:c r="H117" s="72"/>
      <x:c r="I117" s="72"/>
      <x:c r="J117" s="74" t="str">
        <x:f>IF(F117="","",IFERROR(VLOOKUP(F117,'الإعدادات'!$A$6:$B$17,2,FALSE),30))</x:f>
      </x:c>
      <x:c r="K117" s="74"/>
      <x:c r="L117" s="74" t="str">
        <x:f>IF(F117="","",IF(K117="",J117,K117))</x:f>
      </x:c>
      <x:c r="M117" s="72" t="str">
        <x:f>IF(I117="","",I117-L117)</x:f>
      </x:c>
      <x:c r="N117" s="74" t="str">
        <x:f>IF(I117="","",I117-TODAY())</x:f>
      </x:c>
      <x:c r="O117" s="68" t="str">
        <x:f>IF(B117="","",IF(OR(F117="",G117="",I117=""),"بيانات ناقصة",IF(I117&lt;TODAY(),"منتهي",IF(I117-TODAY()&lt;=7,"ينتهي خلال 7 أيام",IF(I117-TODAY()&lt;=30,"ينتهي خلال 30 يومًا",IF(I117-TODAY()&lt;=L117,"ضمن مدة التنبيه","ساري"))))))</x:f>
      </x:c>
      <x:c r="P117" s="68"/>
      <x:c r="Q117" s="68"/>
      <x:c r="R117" s="72"/>
      <x:c r="S117" s="72"/>
      <x:c r="T117" s="72"/>
      <x:c r="U117" s="76"/>
      <x:c r="V117" s="68"/>
      <x:c r="W117" s="68"/>
      <x:c r="X117" s="68"/>
      <x:c r="Y117" s="68"/>
      <x:c r="Z117" s="68" t="str">
        <x:f>IF(B117="","",IF(OR(C117="غير موجود",F117="",G117="",I117=""),"يحتاج استكمال","مكتمل"))</x:f>
      </x:c>
    </x:row>
    <x:row r="118">
      <x:c r="A118" s="68" t="n">
        <x:f>ROW()-5</x:f>
        <x:v>113</x:v>
      </x:c>
      <x:c r="B118" s="70"/>
      <x:c r="C118" s="68" t="str">
        <x:f>IF(B118="","",IFERROR(VLOOKUP(B118,'بيانات الموظفين'!$A$6:$H$205,2,FALSE),"غير موجود"))</x:f>
      </x:c>
      <x:c r="D118" s="68" t="str">
        <x:f>IF(B118="","",IFERROR(VLOOKUP(B118,'بيانات الموظفين'!$A$6:$H$205,3,FALSE),""))</x:f>
      </x:c>
      <x:c r="E118" s="68" t="str">
        <x:f>IF(B118="","",IFERROR(VLOOKUP(B118,'بيانات الموظفين'!$A$6:$H$205,5,FALSE),""))</x:f>
      </x:c>
      <x:c r="F118" s="68"/>
      <x:c r="G118" s="70"/>
      <x:c r="H118" s="72"/>
      <x:c r="I118" s="72"/>
      <x:c r="J118" s="74" t="str">
        <x:f>IF(F118="","",IFERROR(VLOOKUP(F118,'الإعدادات'!$A$6:$B$17,2,FALSE),30))</x:f>
      </x:c>
      <x:c r="K118" s="74"/>
      <x:c r="L118" s="74" t="str">
        <x:f>IF(F118="","",IF(K118="",J118,K118))</x:f>
      </x:c>
      <x:c r="M118" s="72" t="str">
        <x:f>IF(I118="","",I118-L118)</x:f>
      </x:c>
      <x:c r="N118" s="74" t="str">
        <x:f>IF(I118="","",I118-TODAY())</x:f>
      </x:c>
      <x:c r="O118" s="68" t="str">
        <x:f>IF(B118="","",IF(OR(F118="",G118="",I118=""),"بيانات ناقصة",IF(I118&lt;TODAY(),"منتهي",IF(I118-TODAY()&lt;=7,"ينتهي خلال 7 أيام",IF(I118-TODAY()&lt;=30,"ينتهي خلال 30 يومًا",IF(I118-TODAY()&lt;=L118,"ضمن مدة التنبيه","ساري"))))))</x:f>
      </x:c>
      <x:c r="P118" s="68"/>
      <x:c r="Q118" s="68"/>
      <x:c r="R118" s="72"/>
      <x:c r="S118" s="72"/>
      <x:c r="T118" s="72"/>
      <x:c r="U118" s="76"/>
      <x:c r="V118" s="68"/>
      <x:c r="W118" s="68"/>
      <x:c r="X118" s="68"/>
      <x:c r="Y118" s="68"/>
      <x:c r="Z118" s="68" t="str">
        <x:f>IF(B118="","",IF(OR(C118="غير موجود",F118="",G118="",I118=""),"يحتاج استكمال","مكتمل"))</x:f>
      </x:c>
    </x:row>
    <x:row r="119">
      <x:c r="A119" s="68" t="n">
        <x:f>ROW()-5</x:f>
        <x:v>114</x:v>
      </x:c>
      <x:c r="B119" s="70"/>
      <x:c r="C119" s="68" t="str">
        <x:f>IF(B119="","",IFERROR(VLOOKUP(B119,'بيانات الموظفين'!$A$6:$H$205,2,FALSE),"غير موجود"))</x:f>
      </x:c>
      <x:c r="D119" s="68" t="str">
        <x:f>IF(B119="","",IFERROR(VLOOKUP(B119,'بيانات الموظفين'!$A$6:$H$205,3,FALSE),""))</x:f>
      </x:c>
      <x:c r="E119" s="68" t="str">
        <x:f>IF(B119="","",IFERROR(VLOOKUP(B119,'بيانات الموظفين'!$A$6:$H$205,5,FALSE),""))</x:f>
      </x:c>
      <x:c r="F119" s="68"/>
      <x:c r="G119" s="70"/>
      <x:c r="H119" s="72"/>
      <x:c r="I119" s="72"/>
      <x:c r="J119" s="74" t="str">
        <x:f>IF(F119="","",IFERROR(VLOOKUP(F119,'الإعدادات'!$A$6:$B$17,2,FALSE),30))</x:f>
      </x:c>
      <x:c r="K119" s="74"/>
      <x:c r="L119" s="74" t="str">
        <x:f>IF(F119="","",IF(K119="",J119,K119))</x:f>
      </x:c>
      <x:c r="M119" s="72" t="str">
        <x:f>IF(I119="","",I119-L119)</x:f>
      </x:c>
      <x:c r="N119" s="74" t="str">
        <x:f>IF(I119="","",I119-TODAY())</x:f>
      </x:c>
      <x:c r="O119" s="68" t="str">
        <x:f>IF(B119="","",IF(OR(F119="",G119="",I119=""),"بيانات ناقصة",IF(I119&lt;TODAY(),"منتهي",IF(I119-TODAY()&lt;=7,"ينتهي خلال 7 أيام",IF(I119-TODAY()&lt;=30,"ينتهي خلال 30 يومًا",IF(I119-TODAY()&lt;=L119,"ضمن مدة التنبيه","ساري"))))))</x:f>
      </x:c>
      <x:c r="P119" s="68"/>
      <x:c r="Q119" s="68"/>
      <x:c r="R119" s="72"/>
      <x:c r="S119" s="72"/>
      <x:c r="T119" s="72"/>
      <x:c r="U119" s="76"/>
      <x:c r="V119" s="68"/>
      <x:c r="W119" s="68"/>
      <x:c r="X119" s="68"/>
      <x:c r="Y119" s="68"/>
      <x:c r="Z119" s="68" t="str">
        <x:f>IF(B119="","",IF(OR(C119="غير موجود",F119="",G119="",I119=""),"يحتاج استكمال","مكتمل"))</x:f>
      </x:c>
    </x:row>
    <x:row r="120">
      <x:c r="A120" s="68" t="n">
        <x:f>ROW()-5</x:f>
        <x:v>115</x:v>
      </x:c>
      <x:c r="B120" s="70"/>
      <x:c r="C120" s="68" t="str">
        <x:f>IF(B120="","",IFERROR(VLOOKUP(B120,'بيانات الموظفين'!$A$6:$H$205,2,FALSE),"غير موجود"))</x:f>
      </x:c>
      <x:c r="D120" s="68" t="str">
        <x:f>IF(B120="","",IFERROR(VLOOKUP(B120,'بيانات الموظفين'!$A$6:$H$205,3,FALSE),""))</x:f>
      </x:c>
      <x:c r="E120" s="68" t="str">
        <x:f>IF(B120="","",IFERROR(VLOOKUP(B120,'بيانات الموظفين'!$A$6:$H$205,5,FALSE),""))</x:f>
      </x:c>
      <x:c r="F120" s="68"/>
      <x:c r="G120" s="70"/>
      <x:c r="H120" s="72"/>
      <x:c r="I120" s="72"/>
      <x:c r="J120" s="74" t="str">
        <x:f>IF(F120="","",IFERROR(VLOOKUP(F120,'الإعدادات'!$A$6:$B$17,2,FALSE),30))</x:f>
      </x:c>
      <x:c r="K120" s="74"/>
      <x:c r="L120" s="74" t="str">
        <x:f>IF(F120="","",IF(K120="",J120,K120))</x:f>
      </x:c>
      <x:c r="M120" s="72" t="str">
        <x:f>IF(I120="","",I120-L120)</x:f>
      </x:c>
      <x:c r="N120" s="74" t="str">
        <x:f>IF(I120="","",I120-TODAY())</x:f>
      </x:c>
      <x:c r="O120" s="68" t="str">
        <x:f>IF(B120="","",IF(OR(F120="",G120="",I120=""),"بيانات ناقصة",IF(I120&lt;TODAY(),"منتهي",IF(I120-TODAY()&lt;=7,"ينتهي خلال 7 أيام",IF(I120-TODAY()&lt;=30,"ينتهي خلال 30 يومًا",IF(I120-TODAY()&lt;=L120,"ضمن مدة التنبيه","ساري"))))))</x:f>
      </x:c>
      <x:c r="P120" s="68"/>
      <x:c r="Q120" s="68"/>
      <x:c r="R120" s="72"/>
      <x:c r="S120" s="72"/>
      <x:c r="T120" s="72"/>
      <x:c r="U120" s="76"/>
      <x:c r="V120" s="68"/>
      <x:c r="W120" s="68"/>
      <x:c r="X120" s="68"/>
      <x:c r="Y120" s="68"/>
      <x:c r="Z120" s="68" t="str">
        <x:f>IF(B120="","",IF(OR(C120="غير موجود",F120="",G120="",I120=""),"يحتاج استكمال","مكتمل"))</x:f>
      </x:c>
    </x:row>
    <x:row r="121">
      <x:c r="A121" s="68" t="n">
        <x:f>ROW()-5</x:f>
        <x:v>116</x:v>
      </x:c>
      <x:c r="B121" s="70"/>
      <x:c r="C121" s="68" t="str">
        <x:f>IF(B121="","",IFERROR(VLOOKUP(B121,'بيانات الموظفين'!$A$6:$H$205,2,FALSE),"غير موجود"))</x:f>
      </x:c>
      <x:c r="D121" s="68" t="str">
        <x:f>IF(B121="","",IFERROR(VLOOKUP(B121,'بيانات الموظفين'!$A$6:$H$205,3,FALSE),""))</x:f>
      </x:c>
      <x:c r="E121" s="68" t="str">
        <x:f>IF(B121="","",IFERROR(VLOOKUP(B121,'بيانات الموظفين'!$A$6:$H$205,5,FALSE),""))</x:f>
      </x:c>
      <x:c r="F121" s="68"/>
      <x:c r="G121" s="70"/>
      <x:c r="H121" s="72"/>
      <x:c r="I121" s="72"/>
      <x:c r="J121" s="74" t="str">
        <x:f>IF(F121="","",IFERROR(VLOOKUP(F121,'الإعدادات'!$A$6:$B$17,2,FALSE),30))</x:f>
      </x:c>
      <x:c r="K121" s="74"/>
      <x:c r="L121" s="74" t="str">
        <x:f>IF(F121="","",IF(K121="",J121,K121))</x:f>
      </x:c>
      <x:c r="M121" s="72" t="str">
        <x:f>IF(I121="","",I121-L121)</x:f>
      </x:c>
      <x:c r="N121" s="74" t="str">
        <x:f>IF(I121="","",I121-TODAY())</x:f>
      </x:c>
      <x:c r="O121" s="68" t="str">
        <x:f>IF(B121="","",IF(OR(F121="",G121="",I121=""),"بيانات ناقصة",IF(I121&lt;TODAY(),"منتهي",IF(I121-TODAY()&lt;=7,"ينتهي خلال 7 أيام",IF(I121-TODAY()&lt;=30,"ينتهي خلال 30 يومًا",IF(I121-TODAY()&lt;=L121,"ضمن مدة التنبيه","ساري"))))))</x:f>
      </x:c>
      <x:c r="P121" s="68"/>
      <x:c r="Q121" s="68"/>
      <x:c r="R121" s="72"/>
      <x:c r="S121" s="72"/>
      <x:c r="T121" s="72"/>
      <x:c r="U121" s="76"/>
      <x:c r="V121" s="68"/>
      <x:c r="W121" s="68"/>
      <x:c r="X121" s="68"/>
      <x:c r="Y121" s="68"/>
      <x:c r="Z121" s="68" t="str">
        <x:f>IF(B121="","",IF(OR(C121="غير موجود",F121="",G121="",I121=""),"يحتاج استكمال","مكتمل"))</x:f>
      </x:c>
    </x:row>
    <x:row r="122">
      <x:c r="A122" s="68" t="n">
        <x:f>ROW()-5</x:f>
        <x:v>117</x:v>
      </x:c>
      <x:c r="B122" s="70"/>
      <x:c r="C122" s="68" t="str">
        <x:f>IF(B122="","",IFERROR(VLOOKUP(B122,'بيانات الموظفين'!$A$6:$H$205,2,FALSE),"غير موجود"))</x:f>
      </x:c>
      <x:c r="D122" s="68" t="str">
        <x:f>IF(B122="","",IFERROR(VLOOKUP(B122,'بيانات الموظفين'!$A$6:$H$205,3,FALSE),""))</x:f>
      </x:c>
      <x:c r="E122" s="68" t="str">
        <x:f>IF(B122="","",IFERROR(VLOOKUP(B122,'بيانات الموظفين'!$A$6:$H$205,5,FALSE),""))</x:f>
      </x:c>
      <x:c r="F122" s="68"/>
      <x:c r="G122" s="70"/>
      <x:c r="H122" s="72"/>
      <x:c r="I122" s="72"/>
      <x:c r="J122" s="74" t="str">
        <x:f>IF(F122="","",IFERROR(VLOOKUP(F122,'الإعدادات'!$A$6:$B$17,2,FALSE),30))</x:f>
      </x:c>
      <x:c r="K122" s="74"/>
      <x:c r="L122" s="74" t="str">
        <x:f>IF(F122="","",IF(K122="",J122,K122))</x:f>
      </x:c>
      <x:c r="M122" s="72" t="str">
        <x:f>IF(I122="","",I122-L122)</x:f>
      </x:c>
      <x:c r="N122" s="74" t="str">
        <x:f>IF(I122="","",I122-TODAY())</x:f>
      </x:c>
      <x:c r="O122" s="68" t="str">
        <x:f>IF(B122="","",IF(OR(F122="",G122="",I122=""),"بيانات ناقصة",IF(I122&lt;TODAY(),"منتهي",IF(I122-TODAY()&lt;=7,"ينتهي خلال 7 أيام",IF(I122-TODAY()&lt;=30,"ينتهي خلال 30 يومًا",IF(I122-TODAY()&lt;=L122,"ضمن مدة التنبيه","ساري"))))))</x:f>
      </x:c>
      <x:c r="P122" s="68"/>
      <x:c r="Q122" s="68"/>
      <x:c r="R122" s="72"/>
      <x:c r="S122" s="72"/>
      <x:c r="T122" s="72"/>
      <x:c r="U122" s="76"/>
      <x:c r="V122" s="68"/>
      <x:c r="W122" s="68"/>
      <x:c r="X122" s="68"/>
      <x:c r="Y122" s="68"/>
      <x:c r="Z122" s="68" t="str">
        <x:f>IF(B122="","",IF(OR(C122="غير موجود",F122="",G122="",I122=""),"يحتاج استكمال","مكتمل"))</x:f>
      </x:c>
    </x:row>
    <x:row r="123">
      <x:c r="A123" s="68" t="n">
        <x:f>ROW()-5</x:f>
        <x:v>118</x:v>
      </x:c>
      <x:c r="B123" s="70"/>
      <x:c r="C123" s="68" t="str">
        <x:f>IF(B123="","",IFERROR(VLOOKUP(B123,'بيانات الموظفين'!$A$6:$H$205,2,FALSE),"غير موجود"))</x:f>
      </x:c>
      <x:c r="D123" s="68" t="str">
        <x:f>IF(B123="","",IFERROR(VLOOKUP(B123,'بيانات الموظفين'!$A$6:$H$205,3,FALSE),""))</x:f>
      </x:c>
      <x:c r="E123" s="68" t="str">
        <x:f>IF(B123="","",IFERROR(VLOOKUP(B123,'بيانات الموظفين'!$A$6:$H$205,5,FALSE),""))</x:f>
      </x:c>
      <x:c r="F123" s="68"/>
      <x:c r="G123" s="70"/>
      <x:c r="H123" s="72"/>
      <x:c r="I123" s="72"/>
      <x:c r="J123" s="74" t="str">
        <x:f>IF(F123="","",IFERROR(VLOOKUP(F123,'الإعدادات'!$A$6:$B$17,2,FALSE),30))</x:f>
      </x:c>
      <x:c r="K123" s="74"/>
      <x:c r="L123" s="74" t="str">
        <x:f>IF(F123="","",IF(K123="",J123,K123))</x:f>
      </x:c>
      <x:c r="M123" s="72" t="str">
        <x:f>IF(I123="","",I123-L123)</x:f>
      </x:c>
      <x:c r="N123" s="74" t="str">
        <x:f>IF(I123="","",I123-TODAY())</x:f>
      </x:c>
      <x:c r="O123" s="68" t="str">
        <x:f>IF(B123="","",IF(OR(F123="",G123="",I123=""),"بيانات ناقصة",IF(I123&lt;TODAY(),"منتهي",IF(I123-TODAY()&lt;=7,"ينتهي خلال 7 أيام",IF(I123-TODAY()&lt;=30,"ينتهي خلال 30 يومًا",IF(I123-TODAY()&lt;=L123,"ضمن مدة التنبيه","ساري"))))))</x:f>
      </x:c>
      <x:c r="P123" s="68"/>
      <x:c r="Q123" s="68"/>
      <x:c r="R123" s="72"/>
      <x:c r="S123" s="72"/>
      <x:c r="T123" s="72"/>
      <x:c r="U123" s="76"/>
      <x:c r="V123" s="68"/>
      <x:c r="W123" s="68"/>
      <x:c r="X123" s="68"/>
      <x:c r="Y123" s="68"/>
      <x:c r="Z123" s="68" t="str">
        <x:f>IF(B123="","",IF(OR(C123="غير موجود",F123="",G123="",I123=""),"يحتاج استكمال","مكتمل"))</x:f>
      </x:c>
    </x:row>
    <x:row r="124">
      <x:c r="A124" s="68" t="n">
        <x:f>ROW()-5</x:f>
        <x:v>119</x:v>
      </x:c>
      <x:c r="B124" s="70"/>
      <x:c r="C124" s="68" t="str">
        <x:f>IF(B124="","",IFERROR(VLOOKUP(B124,'بيانات الموظفين'!$A$6:$H$205,2,FALSE),"غير موجود"))</x:f>
      </x:c>
      <x:c r="D124" s="68" t="str">
        <x:f>IF(B124="","",IFERROR(VLOOKUP(B124,'بيانات الموظفين'!$A$6:$H$205,3,FALSE),""))</x:f>
      </x:c>
      <x:c r="E124" s="68" t="str">
        <x:f>IF(B124="","",IFERROR(VLOOKUP(B124,'بيانات الموظفين'!$A$6:$H$205,5,FALSE),""))</x:f>
      </x:c>
      <x:c r="F124" s="68"/>
      <x:c r="G124" s="70"/>
      <x:c r="H124" s="72"/>
      <x:c r="I124" s="72"/>
      <x:c r="J124" s="74" t="str">
        <x:f>IF(F124="","",IFERROR(VLOOKUP(F124,'الإعدادات'!$A$6:$B$17,2,FALSE),30))</x:f>
      </x:c>
      <x:c r="K124" s="74"/>
      <x:c r="L124" s="74" t="str">
        <x:f>IF(F124="","",IF(K124="",J124,K124))</x:f>
      </x:c>
      <x:c r="M124" s="72" t="str">
        <x:f>IF(I124="","",I124-L124)</x:f>
      </x:c>
      <x:c r="N124" s="74" t="str">
        <x:f>IF(I124="","",I124-TODAY())</x:f>
      </x:c>
      <x:c r="O124" s="68" t="str">
        <x:f>IF(B124="","",IF(OR(F124="",G124="",I124=""),"بيانات ناقصة",IF(I124&lt;TODAY(),"منتهي",IF(I124-TODAY()&lt;=7,"ينتهي خلال 7 أيام",IF(I124-TODAY()&lt;=30,"ينتهي خلال 30 يومًا",IF(I124-TODAY()&lt;=L124,"ضمن مدة التنبيه","ساري"))))))</x:f>
      </x:c>
      <x:c r="P124" s="68"/>
      <x:c r="Q124" s="68"/>
      <x:c r="R124" s="72"/>
      <x:c r="S124" s="72"/>
      <x:c r="T124" s="72"/>
      <x:c r="U124" s="76"/>
      <x:c r="V124" s="68"/>
      <x:c r="W124" s="68"/>
      <x:c r="X124" s="68"/>
      <x:c r="Y124" s="68"/>
      <x:c r="Z124" s="68" t="str">
        <x:f>IF(B124="","",IF(OR(C124="غير موجود",F124="",G124="",I124=""),"يحتاج استكمال","مكتمل"))</x:f>
      </x:c>
    </x:row>
    <x:row r="125">
      <x:c r="A125" s="68" t="n">
        <x:f>ROW()-5</x:f>
        <x:v>120</x:v>
      </x:c>
      <x:c r="B125" s="70"/>
      <x:c r="C125" s="68" t="str">
        <x:f>IF(B125="","",IFERROR(VLOOKUP(B125,'بيانات الموظفين'!$A$6:$H$205,2,FALSE),"غير موجود"))</x:f>
      </x:c>
      <x:c r="D125" s="68" t="str">
        <x:f>IF(B125="","",IFERROR(VLOOKUP(B125,'بيانات الموظفين'!$A$6:$H$205,3,FALSE),""))</x:f>
      </x:c>
      <x:c r="E125" s="68" t="str">
        <x:f>IF(B125="","",IFERROR(VLOOKUP(B125,'بيانات الموظفين'!$A$6:$H$205,5,FALSE),""))</x:f>
      </x:c>
      <x:c r="F125" s="68"/>
      <x:c r="G125" s="70"/>
      <x:c r="H125" s="72"/>
      <x:c r="I125" s="72"/>
      <x:c r="J125" s="74" t="str">
        <x:f>IF(F125="","",IFERROR(VLOOKUP(F125,'الإعدادات'!$A$6:$B$17,2,FALSE),30))</x:f>
      </x:c>
      <x:c r="K125" s="74"/>
      <x:c r="L125" s="74" t="str">
        <x:f>IF(F125="","",IF(K125="",J125,K125))</x:f>
      </x:c>
      <x:c r="M125" s="72" t="str">
        <x:f>IF(I125="","",I125-L125)</x:f>
      </x:c>
      <x:c r="N125" s="74" t="str">
        <x:f>IF(I125="","",I125-TODAY())</x:f>
      </x:c>
      <x:c r="O125" s="68" t="str">
        <x:f>IF(B125="","",IF(OR(F125="",G125="",I125=""),"بيانات ناقصة",IF(I125&lt;TODAY(),"منتهي",IF(I125-TODAY()&lt;=7,"ينتهي خلال 7 أيام",IF(I125-TODAY()&lt;=30,"ينتهي خلال 30 يومًا",IF(I125-TODAY()&lt;=L125,"ضمن مدة التنبيه","ساري"))))))</x:f>
      </x:c>
      <x:c r="P125" s="68"/>
      <x:c r="Q125" s="68"/>
      <x:c r="R125" s="72"/>
      <x:c r="S125" s="72"/>
      <x:c r="T125" s="72"/>
      <x:c r="U125" s="76"/>
      <x:c r="V125" s="68"/>
      <x:c r="W125" s="68"/>
      <x:c r="X125" s="68"/>
      <x:c r="Y125" s="68"/>
      <x:c r="Z125" s="68" t="str">
        <x:f>IF(B125="","",IF(OR(C125="غير موجود",F125="",G125="",I125=""),"يحتاج استكمال","مكتمل"))</x:f>
      </x:c>
    </x:row>
    <x:row r="126">
      <x:c r="A126" s="68" t="n">
        <x:f>ROW()-5</x:f>
        <x:v>121</x:v>
      </x:c>
      <x:c r="B126" s="70"/>
      <x:c r="C126" s="68" t="str">
        <x:f>IF(B126="","",IFERROR(VLOOKUP(B126,'بيانات الموظفين'!$A$6:$H$205,2,FALSE),"غير موجود"))</x:f>
      </x:c>
      <x:c r="D126" s="68" t="str">
        <x:f>IF(B126="","",IFERROR(VLOOKUP(B126,'بيانات الموظفين'!$A$6:$H$205,3,FALSE),""))</x:f>
      </x:c>
      <x:c r="E126" s="68" t="str">
        <x:f>IF(B126="","",IFERROR(VLOOKUP(B126,'بيانات الموظفين'!$A$6:$H$205,5,FALSE),""))</x:f>
      </x:c>
      <x:c r="F126" s="68"/>
      <x:c r="G126" s="70"/>
      <x:c r="H126" s="72"/>
      <x:c r="I126" s="72"/>
      <x:c r="J126" s="74" t="str">
        <x:f>IF(F126="","",IFERROR(VLOOKUP(F126,'الإعدادات'!$A$6:$B$17,2,FALSE),30))</x:f>
      </x:c>
      <x:c r="K126" s="74"/>
      <x:c r="L126" s="74" t="str">
        <x:f>IF(F126="","",IF(K126="",J126,K126))</x:f>
      </x:c>
      <x:c r="M126" s="72" t="str">
        <x:f>IF(I126="","",I126-L126)</x:f>
      </x:c>
      <x:c r="N126" s="74" t="str">
        <x:f>IF(I126="","",I126-TODAY())</x:f>
      </x:c>
      <x:c r="O126" s="68" t="str">
        <x:f>IF(B126="","",IF(OR(F126="",G126="",I126=""),"بيانات ناقصة",IF(I126&lt;TODAY(),"منتهي",IF(I126-TODAY()&lt;=7,"ينتهي خلال 7 أيام",IF(I126-TODAY()&lt;=30,"ينتهي خلال 30 يومًا",IF(I126-TODAY()&lt;=L126,"ضمن مدة التنبيه","ساري"))))))</x:f>
      </x:c>
      <x:c r="P126" s="68"/>
      <x:c r="Q126" s="68"/>
      <x:c r="R126" s="72"/>
      <x:c r="S126" s="72"/>
      <x:c r="T126" s="72"/>
      <x:c r="U126" s="76"/>
      <x:c r="V126" s="68"/>
      <x:c r="W126" s="68"/>
      <x:c r="X126" s="68"/>
      <x:c r="Y126" s="68"/>
      <x:c r="Z126" s="68" t="str">
        <x:f>IF(B126="","",IF(OR(C126="غير موجود",F126="",G126="",I126=""),"يحتاج استكمال","مكتمل"))</x:f>
      </x:c>
    </x:row>
    <x:row r="127">
      <x:c r="A127" s="68" t="n">
        <x:f>ROW()-5</x:f>
        <x:v>122</x:v>
      </x:c>
      <x:c r="B127" s="70"/>
      <x:c r="C127" s="68" t="str">
        <x:f>IF(B127="","",IFERROR(VLOOKUP(B127,'بيانات الموظفين'!$A$6:$H$205,2,FALSE),"غير موجود"))</x:f>
      </x:c>
      <x:c r="D127" s="68" t="str">
        <x:f>IF(B127="","",IFERROR(VLOOKUP(B127,'بيانات الموظفين'!$A$6:$H$205,3,FALSE),""))</x:f>
      </x:c>
      <x:c r="E127" s="68" t="str">
        <x:f>IF(B127="","",IFERROR(VLOOKUP(B127,'بيانات الموظفين'!$A$6:$H$205,5,FALSE),""))</x:f>
      </x:c>
      <x:c r="F127" s="68"/>
      <x:c r="G127" s="70"/>
      <x:c r="H127" s="72"/>
      <x:c r="I127" s="72"/>
      <x:c r="J127" s="74" t="str">
        <x:f>IF(F127="","",IFERROR(VLOOKUP(F127,'الإعدادات'!$A$6:$B$17,2,FALSE),30))</x:f>
      </x:c>
      <x:c r="K127" s="74"/>
      <x:c r="L127" s="74" t="str">
        <x:f>IF(F127="","",IF(K127="",J127,K127))</x:f>
      </x:c>
      <x:c r="M127" s="72" t="str">
        <x:f>IF(I127="","",I127-L127)</x:f>
      </x:c>
      <x:c r="N127" s="74" t="str">
        <x:f>IF(I127="","",I127-TODAY())</x:f>
      </x:c>
      <x:c r="O127" s="68" t="str">
        <x:f>IF(B127="","",IF(OR(F127="",G127="",I127=""),"بيانات ناقصة",IF(I127&lt;TODAY(),"منتهي",IF(I127-TODAY()&lt;=7,"ينتهي خلال 7 أيام",IF(I127-TODAY()&lt;=30,"ينتهي خلال 30 يومًا",IF(I127-TODAY()&lt;=L127,"ضمن مدة التنبيه","ساري"))))))</x:f>
      </x:c>
      <x:c r="P127" s="68"/>
      <x:c r="Q127" s="68"/>
      <x:c r="R127" s="72"/>
      <x:c r="S127" s="72"/>
      <x:c r="T127" s="72"/>
      <x:c r="U127" s="76"/>
      <x:c r="V127" s="68"/>
      <x:c r="W127" s="68"/>
      <x:c r="X127" s="68"/>
      <x:c r="Y127" s="68"/>
      <x:c r="Z127" s="68" t="str">
        <x:f>IF(B127="","",IF(OR(C127="غير موجود",F127="",G127="",I127=""),"يحتاج استكمال","مكتمل"))</x:f>
      </x:c>
    </x:row>
    <x:row r="128">
      <x:c r="A128" s="68" t="n">
        <x:f>ROW()-5</x:f>
        <x:v>123</x:v>
      </x:c>
      <x:c r="B128" s="70"/>
      <x:c r="C128" s="68" t="str">
        <x:f>IF(B128="","",IFERROR(VLOOKUP(B128,'بيانات الموظفين'!$A$6:$H$205,2,FALSE),"غير موجود"))</x:f>
      </x:c>
      <x:c r="D128" s="68" t="str">
        <x:f>IF(B128="","",IFERROR(VLOOKUP(B128,'بيانات الموظفين'!$A$6:$H$205,3,FALSE),""))</x:f>
      </x:c>
      <x:c r="E128" s="68" t="str">
        <x:f>IF(B128="","",IFERROR(VLOOKUP(B128,'بيانات الموظفين'!$A$6:$H$205,5,FALSE),""))</x:f>
      </x:c>
      <x:c r="F128" s="68"/>
      <x:c r="G128" s="70"/>
      <x:c r="H128" s="72"/>
      <x:c r="I128" s="72"/>
      <x:c r="J128" s="74" t="str">
        <x:f>IF(F128="","",IFERROR(VLOOKUP(F128,'الإعدادات'!$A$6:$B$17,2,FALSE),30))</x:f>
      </x:c>
      <x:c r="K128" s="74"/>
      <x:c r="L128" s="74" t="str">
        <x:f>IF(F128="","",IF(K128="",J128,K128))</x:f>
      </x:c>
      <x:c r="M128" s="72" t="str">
        <x:f>IF(I128="","",I128-L128)</x:f>
      </x:c>
      <x:c r="N128" s="74" t="str">
        <x:f>IF(I128="","",I128-TODAY())</x:f>
      </x:c>
      <x:c r="O128" s="68" t="str">
        <x:f>IF(B128="","",IF(OR(F128="",G128="",I128=""),"بيانات ناقصة",IF(I128&lt;TODAY(),"منتهي",IF(I128-TODAY()&lt;=7,"ينتهي خلال 7 أيام",IF(I128-TODAY()&lt;=30,"ينتهي خلال 30 يومًا",IF(I128-TODAY()&lt;=L128,"ضمن مدة التنبيه","ساري"))))))</x:f>
      </x:c>
      <x:c r="P128" s="68"/>
      <x:c r="Q128" s="68"/>
      <x:c r="R128" s="72"/>
      <x:c r="S128" s="72"/>
      <x:c r="T128" s="72"/>
      <x:c r="U128" s="76"/>
      <x:c r="V128" s="68"/>
      <x:c r="W128" s="68"/>
      <x:c r="X128" s="68"/>
      <x:c r="Y128" s="68"/>
      <x:c r="Z128" s="68" t="str">
        <x:f>IF(B128="","",IF(OR(C128="غير موجود",F128="",G128="",I128=""),"يحتاج استكمال","مكتمل"))</x:f>
      </x:c>
    </x:row>
    <x:row r="129">
      <x:c r="A129" s="68" t="n">
        <x:f>ROW()-5</x:f>
        <x:v>124</x:v>
      </x:c>
      <x:c r="B129" s="70"/>
      <x:c r="C129" s="68" t="str">
        <x:f>IF(B129="","",IFERROR(VLOOKUP(B129,'بيانات الموظفين'!$A$6:$H$205,2,FALSE),"غير موجود"))</x:f>
      </x:c>
      <x:c r="D129" s="68" t="str">
        <x:f>IF(B129="","",IFERROR(VLOOKUP(B129,'بيانات الموظفين'!$A$6:$H$205,3,FALSE),""))</x:f>
      </x:c>
      <x:c r="E129" s="68" t="str">
        <x:f>IF(B129="","",IFERROR(VLOOKUP(B129,'بيانات الموظفين'!$A$6:$H$205,5,FALSE),""))</x:f>
      </x:c>
      <x:c r="F129" s="68"/>
      <x:c r="G129" s="70"/>
      <x:c r="H129" s="72"/>
      <x:c r="I129" s="72"/>
      <x:c r="J129" s="74" t="str">
        <x:f>IF(F129="","",IFERROR(VLOOKUP(F129,'الإعدادات'!$A$6:$B$17,2,FALSE),30))</x:f>
      </x:c>
      <x:c r="K129" s="74"/>
      <x:c r="L129" s="74" t="str">
        <x:f>IF(F129="","",IF(K129="",J129,K129))</x:f>
      </x:c>
      <x:c r="M129" s="72" t="str">
        <x:f>IF(I129="","",I129-L129)</x:f>
      </x:c>
      <x:c r="N129" s="74" t="str">
        <x:f>IF(I129="","",I129-TODAY())</x:f>
      </x:c>
      <x:c r="O129" s="68" t="str">
        <x:f>IF(B129="","",IF(OR(F129="",G129="",I129=""),"بيانات ناقصة",IF(I129&lt;TODAY(),"منتهي",IF(I129-TODAY()&lt;=7,"ينتهي خلال 7 أيام",IF(I129-TODAY()&lt;=30,"ينتهي خلال 30 يومًا",IF(I129-TODAY()&lt;=L129,"ضمن مدة التنبيه","ساري"))))))</x:f>
      </x:c>
      <x:c r="P129" s="68"/>
      <x:c r="Q129" s="68"/>
      <x:c r="R129" s="72"/>
      <x:c r="S129" s="72"/>
      <x:c r="T129" s="72"/>
      <x:c r="U129" s="76"/>
      <x:c r="V129" s="68"/>
      <x:c r="W129" s="68"/>
      <x:c r="X129" s="68"/>
      <x:c r="Y129" s="68"/>
      <x:c r="Z129" s="68" t="str">
        <x:f>IF(B129="","",IF(OR(C129="غير موجود",F129="",G129="",I129=""),"يحتاج استكمال","مكتمل"))</x:f>
      </x:c>
    </x:row>
    <x:row r="130">
      <x:c r="A130" s="68" t="n">
        <x:f>ROW()-5</x:f>
        <x:v>125</x:v>
      </x:c>
      <x:c r="B130" s="70"/>
      <x:c r="C130" s="68" t="str">
        <x:f>IF(B130="","",IFERROR(VLOOKUP(B130,'بيانات الموظفين'!$A$6:$H$205,2,FALSE),"غير موجود"))</x:f>
      </x:c>
      <x:c r="D130" s="68" t="str">
        <x:f>IF(B130="","",IFERROR(VLOOKUP(B130,'بيانات الموظفين'!$A$6:$H$205,3,FALSE),""))</x:f>
      </x:c>
      <x:c r="E130" s="68" t="str">
        <x:f>IF(B130="","",IFERROR(VLOOKUP(B130,'بيانات الموظفين'!$A$6:$H$205,5,FALSE),""))</x:f>
      </x:c>
      <x:c r="F130" s="68"/>
      <x:c r="G130" s="70"/>
      <x:c r="H130" s="72"/>
      <x:c r="I130" s="72"/>
      <x:c r="J130" s="74" t="str">
        <x:f>IF(F130="","",IFERROR(VLOOKUP(F130,'الإعدادات'!$A$6:$B$17,2,FALSE),30))</x:f>
      </x:c>
      <x:c r="K130" s="74"/>
      <x:c r="L130" s="74" t="str">
        <x:f>IF(F130="","",IF(K130="",J130,K130))</x:f>
      </x:c>
      <x:c r="M130" s="72" t="str">
        <x:f>IF(I130="","",I130-L130)</x:f>
      </x:c>
      <x:c r="N130" s="74" t="str">
        <x:f>IF(I130="","",I130-TODAY())</x:f>
      </x:c>
      <x:c r="O130" s="68" t="str">
        <x:f>IF(B130="","",IF(OR(F130="",G130="",I130=""),"بيانات ناقصة",IF(I130&lt;TODAY(),"منتهي",IF(I130-TODAY()&lt;=7,"ينتهي خلال 7 أيام",IF(I130-TODAY()&lt;=30,"ينتهي خلال 30 يومًا",IF(I130-TODAY()&lt;=L130,"ضمن مدة التنبيه","ساري"))))))</x:f>
      </x:c>
      <x:c r="P130" s="68"/>
      <x:c r="Q130" s="68"/>
      <x:c r="R130" s="72"/>
      <x:c r="S130" s="72"/>
      <x:c r="T130" s="72"/>
      <x:c r="U130" s="76"/>
      <x:c r="V130" s="68"/>
      <x:c r="W130" s="68"/>
      <x:c r="X130" s="68"/>
      <x:c r="Y130" s="68"/>
      <x:c r="Z130" s="68" t="str">
        <x:f>IF(B130="","",IF(OR(C130="غير موجود",F130="",G130="",I130=""),"يحتاج استكمال","مكتمل"))</x:f>
      </x:c>
    </x:row>
    <x:row r="131">
      <x:c r="A131" s="68" t="n">
        <x:f>ROW()-5</x:f>
        <x:v>126</x:v>
      </x:c>
      <x:c r="B131" s="70"/>
      <x:c r="C131" s="68" t="str">
        <x:f>IF(B131="","",IFERROR(VLOOKUP(B131,'بيانات الموظفين'!$A$6:$H$205,2,FALSE),"غير موجود"))</x:f>
      </x:c>
      <x:c r="D131" s="68" t="str">
        <x:f>IF(B131="","",IFERROR(VLOOKUP(B131,'بيانات الموظفين'!$A$6:$H$205,3,FALSE),""))</x:f>
      </x:c>
      <x:c r="E131" s="68" t="str">
        <x:f>IF(B131="","",IFERROR(VLOOKUP(B131,'بيانات الموظفين'!$A$6:$H$205,5,FALSE),""))</x:f>
      </x:c>
      <x:c r="F131" s="68"/>
      <x:c r="G131" s="70"/>
      <x:c r="H131" s="72"/>
      <x:c r="I131" s="72"/>
      <x:c r="J131" s="74" t="str">
        <x:f>IF(F131="","",IFERROR(VLOOKUP(F131,'الإعدادات'!$A$6:$B$17,2,FALSE),30))</x:f>
      </x:c>
      <x:c r="K131" s="74"/>
      <x:c r="L131" s="74" t="str">
        <x:f>IF(F131="","",IF(K131="",J131,K131))</x:f>
      </x:c>
      <x:c r="M131" s="72" t="str">
        <x:f>IF(I131="","",I131-L131)</x:f>
      </x:c>
      <x:c r="N131" s="74" t="str">
        <x:f>IF(I131="","",I131-TODAY())</x:f>
      </x:c>
      <x:c r="O131" s="68" t="str">
        <x:f>IF(B131="","",IF(OR(F131="",G131="",I131=""),"بيانات ناقصة",IF(I131&lt;TODAY(),"منتهي",IF(I131-TODAY()&lt;=7,"ينتهي خلال 7 أيام",IF(I131-TODAY()&lt;=30,"ينتهي خلال 30 يومًا",IF(I131-TODAY()&lt;=L131,"ضمن مدة التنبيه","ساري"))))))</x:f>
      </x:c>
      <x:c r="P131" s="68"/>
      <x:c r="Q131" s="68"/>
      <x:c r="R131" s="72"/>
      <x:c r="S131" s="72"/>
      <x:c r="T131" s="72"/>
      <x:c r="U131" s="76"/>
      <x:c r="V131" s="68"/>
      <x:c r="W131" s="68"/>
      <x:c r="X131" s="68"/>
      <x:c r="Y131" s="68"/>
      <x:c r="Z131" s="68" t="str">
        <x:f>IF(B131="","",IF(OR(C131="غير موجود",F131="",G131="",I131=""),"يحتاج استكمال","مكتمل"))</x:f>
      </x:c>
    </x:row>
    <x:row r="132">
      <x:c r="A132" s="68" t="n">
        <x:f>ROW()-5</x:f>
        <x:v>127</x:v>
      </x:c>
      <x:c r="B132" s="70"/>
      <x:c r="C132" s="68" t="str">
        <x:f>IF(B132="","",IFERROR(VLOOKUP(B132,'بيانات الموظفين'!$A$6:$H$205,2,FALSE),"غير موجود"))</x:f>
      </x:c>
      <x:c r="D132" s="68" t="str">
        <x:f>IF(B132="","",IFERROR(VLOOKUP(B132,'بيانات الموظفين'!$A$6:$H$205,3,FALSE),""))</x:f>
      </x:c>
      <x:c r="E132" s="68" t="str">
        <x:f>IF(B132="","",IFERROR(VLOOKUP(B132,'بيانات الموظفين'!$A$6:$H$205,5,FALSE),""))</x:f>
      </x:c>
      <x:c r="F132" s="68"/>
      <x:c r="G132" s="70"/>
      <x:c r="H132" s="72"/>
      <x:c r="I132" s="72"/>
      <x:c r="J132" s="74" t="str">
        <x:f>IF(F132="","",IFERROR(VLOOKUP(F132,'الإعدادات'!$A$6:$B$17,2,FALSE),30))</x:f>
      </x:c>
      <x:c r="K132" s="74"/>
      <x:c r="L132" s="74" t="str">
        <x:f>IF(F132="","",IF(K132="",J132,K132))</x:f>
      </x:c>
      <x:c r="M132" s="72" t="str">
        <x:f>IF(I132="","",I132-L132)</x:f>
      </x:c>
      <x:c r="N132" s="74" t="str">
        <x:f>IF(I132="","",I132-TODAY())</x:f>
      </x:c>
      <x:c r="O132" s="68" t="str">
        <x:f>IF(B132="","",IF(OR(F132="",G132="",I132=""),"بيانات ناقصة",IF(I132&lt;TODAY(),"منتهي",IF(I132-TODAY()&lt;=7,"ينتهي خلال 7 أيام",IF(I132-TODAY()&lt;=30,"ينتهي خلال 30 يومًا",IF(I132-TODAY()&lt;=L132,"ضمن مدة التنبيه","ساري"))))))</x:f>
      </x:c>
      <x:c r="P132" s="68"/>
      <x:c r="Q132" s="68"/>
      <x:c r="R132" s="72"/>
      <x:c r="S132" s="72"/>
      <x:c r="T132" s="72"/>
      <x:c r="U132" s="76"/>
      <x:c r="V132" s="68"/>
      <x:c r="W132" s="68"/>
      <x:c r="X132" s="68"/>
      <x:c r="Y132" s="68"/>
      <x:c r="Z132" s="68" t="str">
        <x:f>IF(B132="","",IF(OR(C132="غير موجود",F132="",G132="",I132=""),"يحتاج استكمال","مكتمل"))</x:f>
      </x:c>
    </x:row>
    <x:row r="133">
      <x:c r="A133" s="68" t="n">
        <x:f>ROW()-5</x:f>
        <x:v>128</x:v>
      </x:c>
      <x:c r="B133" s="70"/>
      <x:c r="C133" s="68" t="str">
        <x:f>IF(B133="","",IFERROR(VLOOKUP(B133,'بيانات الموظفين'!$A$6:$H$205,2,FALSE),"غير موجود"))</x:f>
      </x:c>
      <x:c r="D133" s="68" t="str">
        <x:f>IF(B133="","",IFERROR(VLOOKUP(B133,'بيانات الموظفين'!$A$6:$H$205,3,FALSE),""))</x:f>
      </x:c>
      <x:c r="E133" s="68" t="str">
        <x:f>IF(B133="","",IFERROR(VLOOKUP(B133,'بيانات الموظفين'!$A$6:$H$205,5,FALSE),""))</x:f>
      </x:c>
      <x:c r="F133" s="68"/>
      <x:c r="G133" s="70"/>
      <x:c r="H133" s="72"/>
      <x:c r="I133" s="72"/>
      <x:c r="J133" s="74" t="str">
        <x:f>IF(F133="","",IFERROR(VLOOKUP(F133,'الإعدادات'!$A$6:$B$17,2,FALSE),30))</x:f>
      </x:c>
      <x:c r="K133" s="74"/>
      <x:c r="L133" s="74" t="str">
        <x:f>IF(F133="","",IF(K133="",J133,K133))</x:f>
      </x:c>
      <x:c r="M133" s="72" t="str">
        <x:f>IF(I133="","",I133-L133)</x:f>
      </x:c>
      <x:c r="N133" s="74" t="str">
        <x:f>IF(I133="","",I133-TODAY())</x:f>
      </x:c>
      <x:c r="O133" s="68" t="str">
        <x:f>IF(B133="","",IF(OR(F133="",G133="",I133=""),"بيانات ناقصة",IF(I133&lt;TODAY(),"منتهي",IF(I133-TODAY()&lt;=7,"ينتهي خلال 7 أيام",IF(I133-TODAY()&lt;=30,"ينتهي خلال 30 يومًا",IF(I133-TODAY()&lt;=L133,"ضمن مدة التنبيه","ساري"))))))</x:f>
      </x:c>
      <x:c r="P133" s="68"/>
      <x:c r="Q133" s="68"/>
      <x:c r="R133" s="72"/>
      <x:c r="S133" s="72"/>
      <x:c r="T133" s="72"/>
      <x:c r="U133" s="76"/>
      <x:c r="V133" s="68"/>
      <x:c r="W133" s="68"/>
      <x:c r="X133" s="68"/>
      <x:c r="Y133" s="68"/>
      <x:c r="Z133" s="68" t="str">
        <x:f>IF(B133="","",IF(OR(C133="غير موجود",F133="",G133="",I133=""),"يحتاج استكمال","مكتمل"))</x:f>
      </x:c>
    </x:row>
    <x:row r="134">
      <x:c r="A134" s="68" t="n">
        <x:f>ROW()-5</x:f>
        <x:v>129</x:v>
      </x:c>
      <x:c r="B134" s="70"/>
      <x:c r="C134" s="68" t="str">
        <x:f>IF(B134="","",IFERROR(VLOOKUP(B134,'بيانات الموظفين'!$A$6:$H$205,2,FALSE),"غير موجود"))</x:f>
      </x:c>
      <x:c r="D134" s="68" t="str">
        <x:f>IF(B134="","",IFERROR(VLOOKUP(B134,'بيانات الموظفين'!$A$6:$H$205,3,FALSE),""))</x:f>
      </x:c>
      <x:c r="E134" s="68" t="str">
        <x:f>IF(B134="","",IFERROR(VLOOKUP(B134,'بيانات الموظفين'!$A$6:$H$205,5,FALSE),""))</x:f>
      </x:c>
      <x:c r="F134" s="68"/>
      <x:c r="G134" s="70"/>
      <x:c r="H134" s="72"/>
      <x:c r="I134" s="72"/>
      <x:c r="J134" s="74" t="str">
        <x:f>IF(F134="","",IFERROR(VLOOKUP(F134,'الإعدادات'!$A$6:$B$17,2,FALSE),30))</x:f>
      </x:c>
      <x:c r="K134" s="74"/>
      <x:c r="L134" s="74" t="str">
        <x:f>IF(F134="","",IF(K134="",J134,K134))</x:f>
      </x:c>
      <x:c r="M134" s="72" t="str">
        <x:f>IF(I134="","",I134-L134)</x:f>
      </x:c>
      <x:c r="N134" s="74" t="str">
        <x:f>IF(I134="","",I134-TODAY())</x:f>
      </x:c>
      <x:c r="O134" s="68" t="str">
        <x:f>IF(B134="","",IF(OR(F134="",G134="",I134=""),"بيانات ناقصة",IF(I134&lt;TODAY(),"منتهي",IF(I134-TODAY()&lt;=7,"ينتهي خلال 7 أيام",IF(I134-TODAY()&lt;=30,"ينتهي خلال 30 يومًا",IF(I134-TODAY()&lt;=L134,"ضمن مدة التنبيه","ساري"))))))</x:f>
      </x:c>
      <x:c r="P134" s="68"/>
      <x:c r="Q134" s="68"/>
      <x:c r="R134" s="72"/>
      <x:c r="S134" s="72"/>
      <x:c r="T134" s="72"/>
      <x:c r="U134" s="76"/>
      <x:c r="V134" s="68"/>
      <x:c r="W134" s="68"/>
      <x:c r="X134" s="68"/>
      <x:c r="Y134" s="68"/>
      <x:c r="Z134" s="68" t="str">
        <x:f>IF(B134="","",IF(OR(C134="غير موجود",F134="",G134="",I134=""),"يحتاج استكمال","مكتمل"))</x:f>
      </x:c>
    </x:row>
    <x:row r="135">
      <x:c r="A135" s="68" t="n">
        <x:f>ROW()-5</x:f>
        <x:v>130</x:v>
      </x:c>
      <x:c r="B135" s="70"/>
      <x:c r="C135" s="68" t="str">
        <x:f>IF(B135="","",IFERROR(VLOOKUP(B135,'بيانات الموظفين'!$A$6:$H$205,2,FALSE),"غير موجود"))</x:f>
      </x:c>
      <x:c r="D135" s="68" t="str">
        <x:f>IF(B135="","",IFERROR(VLOOKUP(B135,'بيانات الموظفين'!$A$6:$H$205,3,FALSE),""))</x:f>
      </x:c>
      <x:c r="E135" s="68" t="str">
        <x:f>IF(B135="","",IFERROR(VLOOKUP(B135,'بيانات الموظفين'!$A$6:$H$205,5,FALSE),""))</x:f>
      </x:c>
      <x:c r="F135" s="68"/>
      <x:c r="G135" s="70"/>
      <x:c r="H135" s="72"/>
      <x:c r="I135" s="72"/>
      <x:c r="J135" s="74" t="str">
        <x:f>IF(F135="","",IFERROR(VLOOKUP(F135,'الإعدادات'!$A$6:$B$17,2,FALSE),30))</x:f>
      </x:c>
      <x:c r="K135" s="74"/>
      <x:c r="L135" s="74" t="str">
        <x:f>IF(F135="","",IF(K135="",J135,K135))</x:f>
      </x:c>
      <x:c r="M135" s="72" t="str">
        <x:f>IF(I135="","",I135-L135)</x:f>
      </x:c>
      <x:c r="N135" s="74" t="str">
        <x:f>IF(I135="","",I135-TODAY())</x:f>
      </x:c>
      <x:c r="O135" s="68" t="str">
        <x:f>IF(B135="","",IF(OR(F135="",G135="",I135=""),"بيانات ناقصة",IF(I135&lt;TODAY(),"منتهي",IF(I135-TODAY()&lt;=7,"ينتهي خلال 7 أيام",IF(I135-TODAY()&lt;=30,"ينتهي خلال 30 يومًا",IF(I135-TODAY()&lt;=L135,"ضمن مدة التنبيه","ساري"))))))</x:f>
      </x:c>
      <x:c r="P135" s="68"/>
      <x:c r="Q135" s="68"/>
      <x:c r="R135" s="72"/>
      <x:c r="S135" s="72"/>
      <x:c r="T135" s="72"/>
      <x:c r="U135" s="76"/>
      <x:c r="V135" s="68"/>
      <x:c r="W135" s="68"/>
      <x:c r="X135" s="68"/>
      <x:c r="Y135" s="68"/>
      <x:c r="Z135" s="68" t="str">
        <x:f>IF(B135="","",IF(OR(C135="غير موجود",F135="",G135="",I135=""),"يحتاج استكمال","مكتمل"))</x:f>
      </x:c>
    </x:row>
    <x:row r="136">
      <x:c r="A136" s="68" t="n">
        <x:f>ROW()-5</x:f>
        <x:v>131</x:v>
      </x:c>
      <x:c r="B136" s="70"/>
      <x:c r="C136" s="68" t="str">
        <x:f>IF(B136="","",IFERROR(VLOOKUP(B136,'بيانات الموظفين'!$A$6:$H$205,2,FALSE),"غير موجود"))</x:f>
      </x:c>
      <x:c r="D136" s="68" t="str">
        <x:f>IF(B136="","",IFERROR(VLOOKUP(B136,'بيانات الموظفين'!$A$6:$H$205,3,FALSE),""))</x:f>
      </x:c>
      <x:c r="E136" s="68" t="str">
        <x:f>IF(B136="","",IFERROR(VLOOKUP(B136,'بيانات الموظفين'!$A$6:$H$205,5,FALSE),""))</x:f>
      </x:c>
      <x:c r="F136" s="68"/>
      <x:c r="G136" s="70"/>
      <x:c r="H136" s="72"/>
      <x:c r="I136" s="72"/>
      <x:c r="J136" s="74" t="str">
        <x:f>IF(F136="","",IFERROR(VLOOKUP(F136,'الإعدادات'!$A$6:$B$17,2,FALSE),30))</x:f>
      </x:c>
      <x:c r="K136" s="74"/>
      <x:c r="L136" s="74" t="str">
        <x:f>IF(F136="","",IF(K136="",J136,K136))</x:f>
      </x:c>
      <x:c r="M136" s="72" t="str">
        <x:f>IF(I136="","",I136-L136)</x:f>
      </x:c>
      <x:c r="N136" s="74" t="str">
        <x:f>IF(I136="","",I136-TODAY())</x:f>
      </x:c>
      <x:c r="O136" s="68" t="str">
        <x:f>IF(B136="","",IF(OR(F136="",G136="",I136=""),"بيانات ناقصة",IF(I136&lt;TODAY(),"منتهي",IF(I136-TODAY()&lt;=7,"ينتهي خلال 7 أيام",IF(I136-TODAY()&lt;=30,"ينتهي خلال 30 يومًا",IF(I136-TODAY()&lt;=L136,"ضمن مدة التنبيه","ساري"))))))</x:f>
      </x:c>
      <x:c r="P136" s="68"/>
      <x:c r="Q136" s="68"/>
      <x:c r="R136" s="72"/>
      <x:c r="S136" s="72"/>
      <x:c r="T136" s="72"/>
      <x:c r="U136" s="76"/>
      <x:c r="V136" s="68"/>
      <x:c r="W136" s="68"/>
      <x:c r="X136" s="68"/>
      <x:c r="Y136" s="68"/>
      <x:c r="Z136" s="68" t="str">
        <x:f>IF(B136="","",IF(OR(C136="غير موجود",F136="",G136="",I136=""),"يحتاج استكمال","مكتمل"))</x:f>
      </x:c>
    </x:row>
    <x:row r="137">
      <x:c r="A137" s="68" t="n">
        <x:f>ROW()-5</x:f>
        <x:v>132</x:v>
      </x:c>
      <x:c r="B137" s="70"/>
      <x:c r="C137" s="68" t="str">
        <x:f>IF(B137="","",IFERROR(VLOOKUP(B137,'بيانات الموظفين'!$A$6:$H$205,2,FALSE),"غير موجود"))</x:f>
      </x:c>
      <x:c r="D137" s="68" t="str">
        <x:f>IF(B137="","",IFERROR(VLOOKUP(B137,'بيانات الموظفين'!$A$6:$H$205,3,FALSE),""))</x:f>
      </x:c>
      <x:c r="E137" s="68" t="str">
        <x:f>IF(B137="","",IFERROR(VLOOKUP(B137,'بيانات الموظفين'!$A$6:$H$205,5,FALSE),""))</x:f>
      </x:c>
      <x:c r="F137" s="68"/>
      <x:c r="G137" s="70"/>
      <x:c r="H137" s="72"/>
      <x:c r="I137" s="72"/>
      <x:c r="J137" s="74" t="str">
        <x:f>IF(F137="","",IFERROR(VLOOKUP(F137,'الإعدادات'!$A$6:$B$17,2,FALSE),30))</x:f>
      </x:c>
      <x:c r="K137" s="74"/>
      <x:c r="L137" s="74" t="str">
        <x:f>IF(F137="","",IF(K137="",J137,K137))</x:f>
      </x:c>
      <x:c r="M137" s="72" t="str">
        <x:f>IF(I137="","",I137-L137)</x:f>
      </x:c>
      <x:c r="N137" s="74" t="str">
        <x:f>IF(I137="","",I137-TODAY())</x:f>
      </x:c>
      <x:c r="O137" s="68" t="str">
        <x:f>IF(B137="","",IF(OR(F137="",G137="",I137=""),"بيانات ناقصة",IF(I137&lt;TODAY(),"منتهي",IF(I137-TODAY()&lt;=7,"ينتهي خلال 7 أيام",IF(I137-TODAY()&lt;=30,"ينتهي خلال 30 يومًا",IF(I137-TODAY()&lt;=L137,"ضمن مدة التنبيه","ساري"))))))</x:f>
      </x:c>
      <x:c r="P137" s="68"/>
      <x:c r="Q137" s="68"/>
      <x:c r="R137" s="72"/>
      <x:c r="S137" s="72"/>
      <x:c r="T137" s="72"/>
      <x:c r="U137" s="76"/>
      <x:c r="V137" s="68"/>
      <x:c r="W137" s="68"/>
      <x:c r="X137" s="68"/>
      <x:c r="Y137" s="68"/>
      <x:c r="Z137" s="68" t="str">
        <x:f>IF(B137="","",IF(OR(C137="غير موجود",F137="",G137="",I137=""),"يحتاج استكمال","مكتمل"))</x:f>
      </x:c>
    </x:row>
    <x:row r="138">
      <x:c r="A138" s="68" t="n">
        <x:f>ROW()-5</x:f>
        <x:v>133</x:v>
      </x:c>
      <x:c r="B138" s="70"/>
      <x:c r="C138" s="68" t="str">
        <x:f>IF(B138="","",IFERROR(VLOOKUP(B138,'بيانات الموظفين'!$A$6:$H$205,2,FALSE),"غير موجود"))</x:f>
      </x:c>
      <x:c r="D138" s="68" t="str">
        <x:f>IF(B138="","",IFERROR(VLOOKUP(B138,'بيانات الموظفين'!$A$6:$H$205,3,FALSE),""))</x:f>
      </x:c>
      <x:c r="E138" s="68" t="str">
        <x:f>IF(B138="","",IFERROR(VLOOKUP(B138,'بيانات الموظفين'!$A$6:$H$205,5,FALSE),""))</x:f>
      </x:c>
      <x:c r="F138" s="68"/>
      <x:c r="G138" s="70"/>
      <x:c r="H138" s="72"/>
      <x:c r="I138" s="72"/>
      <x:c r="J138" s="74" t="str">
        <x:f>IF(F138="","",IFERROR(VLOOKUP(F138,'الإعدادات'!$A$6:$B$17,2,FALSE),30))</x:f>
      </x:c>
      <x:c r="K138" s="74"/>
      <x:c r="L138" s="74" t="str">
        <x:f>IF(F138="","",IF(K138="",J138,K138))</x:f>
      </x:c>
      <x:c r="M138" s="72" t="str">
        <x:f>IF(I138="","",I138-L138)</x:f>
      </x:c>
      <x:c r="N138" s="74" t="str">
        <x:f>IF(I138="","",I138-TODAY())</x:f>
      </x:c>
      <x:c r="O138" s="68" t="str">
        <x:f>IF(B138="","",IF(OR(F138="",G138="",I138=""),"بيانات ناقصة",IF(I138&lt;TODAY(),"منتهي",IF(I138-TODAY()&lt;=7,"ينتهي خلال 7 أيام",IF(I138-TODAY()&lt;=30,"ينتهي خلال 30 يومًا",IF(I138-TODAY()&lt;=L138,"ضمن مدة التنبيه","ساري"))))))</x:f>
      </x:c>
      <x:c r="P138" s="68"/>
      <x:c r="Q138" s="68"/>
      <x:c r="R138" s="72"/>
      <x:c r="S138" s="72"/>
      <x:c r="T138" s="72"/>
      <x:c r="U138" s="76"/>
      <x:c r="V138" s="68"/>
      <x:c r="W138" s="68"/>
      <x:c r="X138" s="68"/>
      <x:c r="Y138" s="68"/>
      <x:c r="Z138" s="68" t="str">
        <x:f>IF(B138="","",IF(OR(C138="غير موجود",F138="",G138="",I138=""),"يحتاج استكمال","مكتمل"))</x:f>
      </x:c>
    </x:row>
    <x:row r="139">
      <x:c r="A139" s="68" t="n">
        <x:f>ROW()-5</x:f>
        <x:v>134</x:v>
      </x:c>
      <x:c r="B139" s="70"/>
      <x:c r="C139" s="68" t="str">
        <x:f>IF(B139="","",IFERROR(VLOOKUP(B139,'بيانات الموظفين'!$A$6:$H$205,2,FALSE),"غير موجود"))</x:f>
      </x:c>
      <x:c r="D139" s="68" t="str">
        <x:f>IF(B139="","",IFERROR(VLOOKUP(B139,'بيانات الموظفين'!$A$6:$H$205,3,FALSE),""))</x:f>
      </x:c>
      <x:c r="E139" s="68" t="str">
        <x:f>IF(B139="","",IFERROR(VLOOKUP(B139,'بيانات الموظفين'!$A$6:$H$205,5,FALSE),""))</x:f>
      </x:c>
      <x:c r="F139" s="68"/>
      <x:c r="G139" s="70"/>
      <x:c r="H139" s="72"/>
      <x:c r="I139" s="72"/>
      <x:c r="J139" s="74" t="str">
        <x:f>IF(F139="","",IFERROR(VLOOKUP(F139,'الإعدادات'!$A$6:$B$17,2,FALSE),30))</x:f>
      </x:c>
      <x:c r="K139" s="74"/>
      <x:c r="L139" s="74" t="str">
        <x:f>IF(F139="","",IF(K139="",J139,K139))</x:f>
      </x:c>
      <x:c r="M139" s="72" t="str">
        <x:f>IF(I139="","",I139-L139)</x:f>
      </x:c>
      <x:c r="N139" s="74" t="str">
        <x:f>IF(I139="","",I139-TODAY())</x:f>
      </x:c>
      <x:c r="O139" s="68" t="str">
        <x:f>IF(B139="","",IF(OR(F139="",G139="",I139=""),"بيانات ناقصة",IF(I139&lt;TODAY(),"منتهي",IF(I139-TODAY()&lt;=7,"ينتهي خلال 7 أيام",IF(I139-TODAY()&lt;=30,"ينتهي خلال 30 يومًا",IF(I139-TODAY()&lt;=L139,"ضمن مدة التنبيه","ساري"))))))</x:f>
      </x:c>
      <x:c r="P139" s="68"/>
      <x:c r="Q139" s="68"/>
      <x:c r="R139" s="72"/>
      <x:c r="S139" s="72"/>
      <x:c r="T139" s="72"/>
      <x:c r="U139" s="76"/>
      <x:c r="V139" s="68"/>
      <x:c r="W139" s="68"/>
      <x:c r="X139" s="68"/>
      <x:c r="Y139" s="68"/>
      <x:c r="Z139" s="68" t="str">
        <x:f>IF(B139="","",IF(OR(C139="غير موجود",F139="",G139="",I139=""),"يحتاج استكمال","مكتمل"))</x:f>
      </x:c>
    </x:row>
    <x:row r="140">
      <x:c r="A140" s="68" t="n">
        <x:f>ROW()-5</x:f>
        <x:v>135</x:v>
      </x:c>
      <x:c r="B140" s="70"/>
      <x:c r="C140" s="68" t="str">
        <x:f>IF(B140="","",IFERROR(VLOOKUP(B140,'بيانات الموظفين'!$A$6:$H$205,2,FALSE),"غير موجود"))</x:f>
      </x:c>
      <x:c r="D140" s="68" t="str">
        <x:f>IF(B140="","",IFERROR(VLOOKUP(B140,'بيانات الموظفين'!$A$6:$H$205,3,FALSE),""))</x:f>
      </x:c>
      <x:c r="E140" s="68" t="str">
        <x:f>IF(B140="","",IFERROR(VLOOKUP(B140,'بيانات الموظفين'!$A$6:$H$205,5,FALSE),""))</x:f>
      </x:c>
      <x:c r="F140" s="68"/>
      <x:c r="G140" s="70"/>
      <x:c r="H140" s="72"/>
      <x:c r="I140" s="72"/>
      <x:c r="J140" s="74" t="str">
        <x:f>IF(F140="","",IFERROR(VLOOKUP(F140,'الإعدادات'!$A$6:$B$17,2,FALSE),30))</x:f>
      </x:c>
      <x:c r="K140" s="74"/>
      <x:c r="L140" s="74" t="str">
        <x:f>IF(F140="","",IF(K140="",J140,K140))</x:f>
      </x:c>
      <x:c r="M140" s="72" t="str">
        <x:f>IF(I140="","",I140-L140)</x:f>
      </x:c>
      <x:c r="N140" s="74" t="str">
        <x:f>IF(I140="","",I140-TODAY())</x:f>
      </x:c>
      <x:c r="O140" s="68" t="str">
        <x:f>IF(B140="","",IF(OR(F140="",G140="",I140=""),"بيانات ناقصة",IF(I140&lt;TODAY(),"منتهي",IF(I140-TODAY()&lt;=7,"ينتهي خلال 7 أيام",IF(I140-TODAY()&lt;=30,"ينتهي خلال 30 يومًا",IF(I140-TODAY()&lt;=L140,"ضمن مدة التنبيه","ساري"))))))</x:f>
      </x:c>
      <x:c r="P140" s="68"/>
      <x:c r="Q140" s="68"/>
      <x:c r="R140" s="72"/>
      <x:c r="S140" s="72"/>
      <x:c r="T140" s="72"/>
      <x:c r="U140" s="76"/>
      <x:c r="V140" s="68"/>
      <x:c r="W140" s="68"/>
      <x:c r="X140" s="68"/>
      <x:c r="Y140" s="68"/>
      <x:c r="Z140" s="68" t="str">
        <x:f>IF(B140="","",IF(OR(C140="غير موجود",F140="",G140="",I140=""),"يحتاج استكمال","مكتمل"))</x:f>
      </x:c>
    </x:row>
    <x:row r="141">
      <x:c r="A141" s="68" t="n">
        <x:f>ROW()-5</x:f>
        <x:v>136</x:v>
      </x:c>
      <x:c r="B141" s="70"/>
      <x:c r="C141" s="68" t="str">
        <x:f>IF(B141="","",IFERROR(VLOOKUP(B141,'بيانات الموظفين'!$A$6:$H$205,2,FALSE),"غير موجود"))</x:f>
      </x:c>
      <x:c r="D141" s="68" t="str">
        <x:f>IF(B141="","",IFERROR(VLOOKUP(B141,'بيانات الموظفين'!$A$6:$H$205,3,FALSE),""))</x:f>
      </x:c>
      <x:c r="E141" s="68" t="str">
        <x:f>IF(B141="","",IFERROR(VLOOKUP(B141,'بيانات الموظفين'!$A$6:$H$205,5,FALSE),""))</x:f>
      </x:c>
      <x:c r="F141" s="68"/>
      <x:c r="G141" s="70"/>
      <x:c r="H141" s="72"/>
      <x:c r="I141" s="72"/>
      <x:c r="J141" s="74" t="str">
        <x:f>IF(F141="","",IFERROR(VLOOKUP(F141,'الإعدادات'!$A$6:$B$17,2,FALSE),30))</x:f>
      </x:c>
      <x:c r="K141" s="74"/>
      <x:c r="L141" s="74" t="str">
        <x:f>IF(F141="","",IF(K141="",J141,K141))</x:f>
      </x:c>
      <x:c r="M141" s="72" t="str">
        <x:f>IF(I141="","",I141-L141)</x:f>
      </x:c>
      <x:c r="N141" s="74" t="str">
        <x:f>IF(I141="","",I141-TODAY())</x:f>
      </x:c>
      <x:c r="O141" s="68" t="str">
        <x:f>IF(B141="","",IF(OR(F141="",G141="",I141=""),"بيانات ناقصة",IF(I141&lt;TODAY(),"منتهي",IF(I141-TODAY()&lt;=7,"ينتهي خلال 7 أيام",IF(I141-TODAY()&lt;=30,"ينتهي خلال 30 يومًا",IF(I141-TODAY()&lt;=L141,"ضمن مدة التنبيه","ساري"))))))</x:f>
      </x:c>
      <x:c r="P141" s="68"/>
      <x:c r="Q141" s="68"/>
      <x:c r="R141" s="72"/>
      <x:c r="S141" s="72"/>
      <x:c r="T141" s="72"/>
      <x:c r="U141" s="76"/>
      <x:c r="V141" s="68"/>
      <x:c r="W141" s="68"/>
      <x:c r="X141" s="68"/>
      <x:c r="Y141" s="68"/>
      <x:c r="Z141" s="68" t="str">
        <x:f>IF(B141="","",IF(OR(C141="غير موجود",F141="",G141="",I141=""),"يحتاج استكمال","مكتمل"))</x:f>
      </x:c>
    </x:row>
    <x:row r="142">
      <x:c r="A142" s="68" t="n">
        <x:f>ROW()-5</x:f>
        <x:v>137</x:v>
      </x:c>
      <x:c r="B142" s="70"/>
      <x:c r="C142" s="68" t="str">
        <x:f>IF(B142="","",IFERROR(VLOOKUP(B142,'بيانات الموظفين'!$A$6:$H$205,2,FALSE),"غير موجود"))</x:f>
      </x:c>
      <x:c r="D142" s="68" t="str">
        <x:f>IF(B142="","",IFERROR(VLOOKUP(B142,'بيانات الموظفين'!$A$6:$H$205,3,FALSE),""))</x:f>
      </x:c>
      <x:c r="E142" s="68" t="str">
        <x:f>IF(B142="","",IFERROR(VLOOKUP(B142,'بيانات الموظفين'!$A$6:$H$205,5,FALSE),""))</x:f>
      </x:c>
      <x:c r="F142" s="68"/>
      <x:c r="G142" s="70"/>
      <x:c r="H142" s="72"/>
      <x:c r="I142" s="72"/>
      <x:c r="J142" s="74" t="str">
        <x:f>IF(F142="","",IFERROR(VLOOKUP(F142,'الإعدادات'!$A$6:$B$17,2,FALSE),30))</x:f>
      </x:c>
      <x:c r="K142" s="74"/>
      <x:c r="L142" s="74" t="str">
        <x:f>IF(F142="","",IF(K142="",J142,K142))</x:f>
      </x:c>
      <x:c r="M142" s="72" t="str">
        <x:f>IF(I142="","",I142-L142)</x:f>
      </x:c>
      <x:c r="N142" s="74" t="str">
        <x:f>IF(I142="","",I142-TODAY())</x:f>
      </x:c>
      <x:c r="O142" s="68" t="str">
        <x:f>IF(B142="","",IF(OR(F142="",G142="",I142=""),"بيانات ناقصة",IF(I142&lt;TODAY(),"منتهي",IF(I142-TODAY()&lt;=7,"ينتهي خلال 7 أيام",IF(I142-TODAY()&lt;=30,"ينتهي خلال 30 يومًا",IF(I142-TODAY()&lt;=L142,"ضمن مدة التنبيه","ساري"))))))</x:f>
      </x:c>
      <x:c r="P142" s="68"/>
      <x:c r="Q142" s="68"/>
      <x:c r="R142" s="72"/>
      <x:c r="S142" s="72"/>
      <x:c r="T142" s="72"/>
      <x:c r="U142" s="76"/>
      <x:c r="V142" s="68"/>
      <x:c r="W142" s="68"/>
      <x:c r="X142" s="68"/>
      <x:c r="Y142" s="68"/>
      <x:c r="Z142" s="68" t="str">
        <x:f>IF(B142="","",IF(OR(C142="غير موجود",F142="",G142="",I142=""),"يحتاج استكمال","مكتمل"))</x:f>
      </x:c>
    </x:row>
    <x:row r="143">
      <x:c r="A143" s="68" t="n">
        <x:f>ROW()-5</x:f>
        <x:v>138</x:v>
      </x:c>
      <x:c r="B143" s="70"/>
      <x:c r="C143" s="68" t="str">
        <x:f>IF(B143="","",IFERROR(VLOOKUP(B143,'بيانات الموظفين'!$A$6:$H$205,2,FALSE),"غير موجود"))</x:f>
      </x:c>
      <x:c r="D143" s="68" t="str">
        <x:f>IF(B143="","",IFERROR(VLOOKUP(B143,'بيانات الموظفين'!$A$6:$H$205,3,FALSE),""))</x:f>
      </x:c>
      <x:c r="E143" s="68" t="str">
        <x:f>IF(B143="","",IFERROR(VLOOKUP(B143,'بيانات الموظفين'!$A$6:$H$205,5,FALSE),""))</x:f>
      </x:c>
      <x:c r="F143" s="68"/>
      <x:c r="G143" s="70"/>
      <x:c r="H143" s="72"/>
      <x:c r="I143" s="72"/>
      <x:c r="J143" s="74" t="str">
        <x:f>IF(F143="","",IFERROR(VLOOKUP(F143,'الإعدادات'!$A$6:$B$17,2,FALSE),30))</x:f>
      </x:c>
      <x:c r="K143" s="74"/>
      <x:c r="L143" s="74" t="str">
        <x:f>IF(F143="","",IF(K143="",J143,K143))</x:f>
      </x:c>
      <x:c r="M143" s="72" t="str">
        <x:f>IF(I143="","",I143-L143)</x:f>
      </x:c>
      <x:c r="N143" s="74" t="str">
        <x:f>IF(I143="","",I143-TODAY())</x:f>
      </x:c>
      <x:c r="O143" s="68" t="str">
        <x:f>IF(B143="","",IF(OR(F143="",G143="",I143=""),"بيانات ناقصة",IF(I143&lt;TODAY(),"منتهي",IF(I143-TODAY()&lt;=7,"ينتهي خلال 7 أيام",IF(I143-TODAY()&lt;=30,"ينتهي خلال 30 يومًا",IF(I143-TODAY()&lt;=L143,"ضمن مدة التنبيه","ساري"))))))</x:f>
      </x:c>
      <x:c r="P143" s="68"/>
      <x:c r="Q143" s="68"/>
      <x:c r="R143" s="72"/>
      <x:c r="S143" s="72"/>
      <x:c r="T143" s="72"/>
      <x:c r="U143" s="76"/>
      <x:c r="V143" s="68"/>
      <x:c r="W143" s="68"/>
      <x:c r="X143" s="68"/>
      <x:c r="Y143" s="68"/>
      <x:c r="Z143" s="68" t="str">
        <x:f>IF(B143="","",IF(OR(C143="غير موجود",F143="",G143="",I143=""),"يحتاج استكمال","مكتمل"))</x:f>
      </x:c>
    </x:row>
    <x:row r="144">
      <x:c r="A144" s="68" t="n">
        <x:f>ROW()-5</x:f>
        <x:v>139</x:v>
      </x:c>
      <x:c r="B144" s="70"/>
      <x:c r="C144" s="68" t="str">
        <x:f>IF(B144="","",IFERROR(VLOOKUP(B144,'بيانات الموظفين'!$A$6:$H$205,2,FALSE),"غير موجود"))</x:f>
      </x:c>
      <x:c r="D144" s="68" t="str">
        <x:f>IF(B144="","",IFERROR(VLOOKUP(B144,'بيانات الموظفين'!$A$6:$H$205,3,FALSE),""))</x:f>
      </x:c>
      <x:c r="E144" s="68" t="str">
        <x:f>IF(B144="","",IFERROR(VLOOKUP(B144,'بيانات الموظفين'!$A$6:$H$205,5,FALSE),""))</x:f>
      </x:c>
      <x:c r="F144" s="68"/>
      <x:c r="G144" s="70"/>
      <x:c r="H144" s="72"/>
      <x:c r="I144" s="72"/>
      <x:c r="J144" s="74" t="str">
        <x:f>IF(F144="","",IFERROR(VLOOKUP(F144,'الإعدادات'!$A$6:$B$17,2,FALSE),30))</x:f>
      </x:c>
      <x:c r="K144" s="74"/>
      <x:c r="L144" s="74" t="str">
        <x:f>IF(F144="","",IF(K144="",J144,K144))</x:f>
      </x:c>
      <x:c r="M144" s="72" t="str">
        <x:f>IF(I144="","",I144-L144)</x:f>
      </x:c>
      <x:c r="N144" s="74" t="str">
        <x:f>IF(I144="","",I144-TODAY())</x:f>
      </x:c>
      <x:c r="O144" s="68" t="str">
        <x:f>IF(B144="","",IF(OR(F144="",G144="",I144=""),"بيانات ناقصة",IF(I144&lt;TODAY(),"منتهي",IF(I144-TODAY()&lt;=7,"ينتهي خلال 7 أيام",IF(I144-TODAY()&lt;=30,"ينتهي خلال 30 يومًا",IF(I144-TODAY()&lt;=L144,"ضمن مدة التنبيه","ساري"))))))</x:f>
      </x:c>
      <x:c r="P144" s="68"/>
      <x:c r="Q144" s="68"/>
      <x:c r="R144" s="72"/>
      <x:c r="S144" s="72"/>
      <x:c r="T144" s="72"/>
      <x:c r="U144" s="76"/>
      <x:c r="V144" s="68"/>
      <x:c r="W144" s="68"/>
      <x:c r="X144" s="68"/>
      <x:c r="Y144" s="68"/>
      <x:c r="Z144" s="68" t="str">
        <x:f>IF(B144="","",IF(OR(C144="غير موجود",F144="",G144="",I144=""),"يحتاج استكمال","مكتمل"))</x:f>
      </x:c>
    </x:row>
    <x:row r="145">
      <x:c r="A145" s="68" t="n">
        <x:f>ROW()-5</x:f>
        <x:v>140</x:v>
      </x:c>
      <x:c r="B145" s="70"/>
      <x:c r="C145" s="68" t="str">
        <x:f>IF(B145="","",IFERROR(VLOOKUP(B145,'بيانات الموظفين'!$A$6:$H$205,2,FALSE),"غير موجود"))</x:f>
      </x:c>
      <x:c r="D145" s="68" t="str">
        <x:f>IF(B145="","",IFERROR(VLOOKUP(B145,'بيانات الموظفين'!$A$6:$H$205,3,FALSE),""))</x:f>
      </x:c>
      <x:c r="E145" s="68" t="str">
        <x:f>IF(B145="","",IFERROR(VLOOKUP(B145,'بيانات الموظفين'!$A$6:$H$205,5,FALSE),""))</x:f>
      </x:c>
      <x:c r="F145" s="68"/>
      <x:c r="G145" s="70"/>
      <x:c r="H145" s="72"/>
      <x:c r="I145" s="72"/>
      <x:c r="J145" s="74" t="str">
        <x:f>IF(F145="","",IFERROR(VLOOKUP(F145,'الإعدادات'!$A$6:$B$17,2,FALSE),30))</x:f>
      </x:c>
      <x:c r="K145" s="74"/>
      <x:c r="L145" s="74" t="str">
        <x:f>IF(F145="","",IF(K145="",J145,K145))</x:f>
      </x:c>
      <x:c r="M145" s="72" t="str">
        <x:f>IF(I145="","",I145-L145)</x:f>
      </x:c>
      <x:c r="N145" s="74" t="str">
        <x:f>IF(I145="","",I145-TODAY())</x:f>
      </x:c>
      <x:c r="O145" s="68" t="str">
        <x:f>IF(B145="","",IF(OR(F145="",G145="",I145=""),"بيانات ناقصة",IF(I145&lt;TODAY(),"منتهي",IF(I145-TODAY()&lt;=7,"ينتهي خلال 7 أيام",IF(I145-TODAY()&lt;=30,"ينتهي خلال 30 يومًا",IF(I145-TODAY()&lt;=L145,"ضمن مدة التنبيه","ساري"))))))</x:f>
      </x:c>
      <x:c r="P145" s="68"/>
      <x:c r="Q145" s="68"/>
      <x:c r="R145" s="72"/>
      <x:c r="S145" s="72"/>
      <x:c r="T145" s="72"/>
      <x:c r="U145" s="76"/>
      <x:c r="V145" s="68"/>
      <x:c r="W145" s="68"/>
      <x:c r="X145" s="68"/>
      <x:c r="Y145" s="68"/>
      <x:c r="Z145" s="68" t="str">
        <x:f>IF(B145="","",IF(OR(C145="غير موجود",F145="",G145="",I145=""),"يحتاج استكمال","مكتمل"))</x:f>
      </x:c>
    </x:row>
    <x:row r="146">
      <x:c r="A146" s="68" t="n">
        <x:f>ROW()-5</x:f>
        <x:v>141</x:v>
      </x:c>
      <x:c r="B146" s="70"/>
      <x:c r="C146" s="68" t="str">
        <x:f>IF(B146="","",IFERROR(VLOOKUP(B146,'بيانات الموظفين'!$A$6:$H$205,2,FALSE),"غير موجود"))</x:f>
      </x:c>
      <x:c r="D146" s="68" t="str">
        <x:f>IF(B146="","",IFERROR(VLOOKUP(B146,'بيانات الموظفين'!$A$6:$H$205,3,FALSE),""))</x:f>
      </x:c>
      <x:c r="E146" s="68" t="str">
        <x:f>IF(B146="","",IFERROR(VLOOKUP(B146,'بيانات الموظفين'!$A$6:$H$205,5,FALSE),""))</x:f>
      </x:c>
      <x:c r="F146" s="68"/>
      <x:c r="G146" s="70"/>
      <x:c r="H146" s="72"/>
      <x:c r="I146" s="72"/>
      <x:c r="J146" s="74" t="str">
        <x:f>IF(F146="","",IFERROR(VLOOKUP(F146,'الإعدادات'!$A$6:$B$17,2,FALSE),30))</x:f>
      </x:c>
      <x:c r="K146" s="74"/>
      <x:c r="L146" s="74" t="str">
        <x:f>IF(F146="","",IF(K146="",J146,K146))</x:f>
      </x:c>
      <x:c r="M146" s="72" t="str">
        <x:f>IF(I146="","",I146-L146)</x:f>
      </x:c>
      <x:c r="N146" s="74" t="str">
        <x:f>IF(I146="","",I146-TODAY())</x:f>
      </x:c>
      <x:c r="O146" s="68" t="str">
        <x:f>IF(B146="","",IF(OR(F146="",G146="",I146=""),"بيانات ناقصة",IF(I146&lt;TODAY(),"منتهي",IF(I146-TODAY()&lt;=7,"ينتهي خلال 7 أيام",IF(I146-TODAY()&lt;=30,"ينتهي خلال 30 يومًا",IF(I146-TODAY()&lt;=L146,"ضمن مدة التنبيه","ساري"))))))</x:f>
      </x:c>
      <x:c r="P146" s="68"/>
      <x:c r="Q146" s="68"/>
      <x:c r="R146" s="72"/>
      <x:c r="S146" s="72"/>
      <x:c r="T146" s="72"/>
      <x:c r="U146" s="76"/>
      <x:c r="V146" s="68"/>
      <x:c r="W146" s="68"/>
      <x:c r="X146" s="68"/>
      <x:c r="Y146" s="68"/>
      <x:c r="Z146" s="68" t="str">
        <x:f>IF(B146="","",IF(OR(C146="غير موجود",F146="",G146="",I146=""),"يحتاج استكمال","مكتمل"))</x:f>
      </x:c>
    </x:row>
    <x:row r="147">
      <x:c r="A147" s="68" t="n">
        <x:f>ROW()-5</x:f>
        <x:v>142</x:v>
      </x:c>
      <x:c r="B147" s="70"/>
      <x:c r="C147" s="68" t="str">
        <x:f>IF(B147="","",IFERROR(VLOOKUP(B147,'بيانات الموظفين'!$A$6:$H$205,2,FALSE),"غير موجود"))</x:f>
      </x:c>
      <x:c r="D147" s="68" t="str">
        <x:f>IF(B147="","",IFERROR(VLOOKUP(B147,'بيانات الموظفين'!$A$6:$H$205,3,FALSE),""))</x:f>
      </x:c>
      <x:c r="E147" s="68" t="str">
        <x:f>IF(B147="","",IFERROR(VLOOKUP(B147,'بيانات الموظفين'!$A$6:$H$205,5,FALSE),""))</x:f>
      </x:c>
      <x:c r="F147" s="68"/>
      <x:c r="G147" s="70"/>
      <x:c r="H147" s="72"/>
      <x:c r="I147" s="72"/>
      <x:c r="J147" s="74" t="str">
        <x:f>IF(F147="","",IFERROR(VLOOKUP(F147,'الإعدادات'!$A$6:$B$17,2,FALSE),30))</x:f>
      </x:c>
      <x:c r="K147" s="74"/>
      <x:c r="L147" s="74" t="str">
        <x:f>IF(F147="","",IF(K147="",J147,K147))</x:f>
      </x:c>
      <x:c r="M147" s="72" t="str">
        <x:f>IF(I147="","",I147-L147)</x:f>
      </x:c>
      <x:c r="N147" s="74" t="str">
        <x:f>IF(I147="","",I147-TODAY())</x:f>
      </x:c>
      <x:c r="O147" s="68" t="str">
        <x:f>IF(B147="","",IF(OR(F147="",G147="",I147=""),"بيانات ناقصة",IF(I147&lt;TODAY(),"منتهي",IF(I147-TODAY()&lt;=7,"ينتهي خلال 7 أيام",IF(I147-TODAY()&lt;=30,"ينتهي خلال 30 يومًا",IF(I147-TODAY()&lt;=L147,"ضمن مدة التنبيه","ساري"))))))</x:f>
      </x:c>
      <x:c r="P147" s="68"/>
      <x:c r="Q147" s="68"/>
      <x:c r="R147" s="72"/>
      <x:c r="S147" s="72"/>
      <x:c r="T147" s="72"/>
      <x:c r="U147" s="76"/>
      <x:c r="V147" s="68"/>
      <x:c r="W147" s="68"/>
      <x:c r="X147" s="68"/>
      <x:c r="Y147" s="68"/>
      <x:c r="Z147" s="68" t="str">
        <x:f>IF(B147="","",IF(OR(C147="غير موجود",F147="",G147="",I147=""),"يحتاج استكمال","مكتمل"))</x:f>
      </x:c>
    </x:row>
    <x:row r="148">
      <x:c r="A148" s="68" t="n">
        <x:f>ROW()-5</x:f>
        <x:v>143</x:v>
      </x:c>
      <x:c r="B148" s="70"/>
      <x:c r="C148" s="68" t="str">
        <x:f>IF(B148="","",IFERROR(VLOOKUP(B148,'بيانات الموظفين'!$A$6:$H$205,2,FALSE),"غير موجود"))</x:f>
      </x:c>
      <x:c r="D148" s="68" t="str">
        <x:f>IF(B148="","",IFERROR(VLOOKUP(B148,'بيانات الموظفين'!$A$6:$H$205,3,FALSE),""))</x:f>
      </x:c>
      <x:c r="E148" s="68" t="str">
        <x:f>IF(B148="","",IFERROR(VLOOKUP(B148,'بيانات الموظفين'!$A$6:$H$205,5,FALSE),""))</x:f>
      </x:c>
      <x:c r="F148" s="68"/>
      <x:c r="G148" s="70"/>
      <x:c r="H148" s="72"/>
      <x:c r="I148" s="72"/>
      <x:c r="J148" s="74" t="str">
        <x:f>IF(F148="","",IFERROR(VLOOKUP(F148,'الإعدادات'!$A$6:$B$17,2,FALSE),30))</x:f>
      </x:c>
      <x:c r="K148" s="74"/>
      <x:c r="L148" s="74" t="str">
        <x:f>IF(F148="","",IF(K148="",J148,K148))</x:f>
      </x:c>
      <x:c r="M148" s="72" t="str">
        <x:f>IF(I148="","",I148-L148)</x:f>
      </x:c>
      <x:c r="N148" s="74" t="str">
        <x:f>IF(I148="","",I148-TODAY())</x:f>
      </x:c>
      <x:c r="O148" s="68" t="str">
        <x:f>IF(B148="","",IF(OR(F148="",G148="",I148=""),"بيانات ناقصة",IF(I148&lt;TODAY(),"منتهي",IF(I148-TODAY()&lt;=7,"ينتهي خلال 7 أيام",IF(I148-TODAY()&lt;=30,"ينتهي خلال 30 يومًا",IF(I148-TODAY()&lt;=L148,"ضمن مدة التنبيه","ساري"))))))</x:f>
      </x:c>
      <x:c r="P148" s="68"/>
      <x:c r="Q148" s="68"/>
      <x:c r="R148" s="72"/>
      <x:c r="S148" s="72"/>
      <x:c r="T148" s="72"/>
      <x:c r="U148" s="76"/>
      <x:c r="V148" s="68"/>
      <x:c r="W148" s="68"/>
      <x:c r="X148" s="68"/>
      <x:c r="Y148" s="68"/>
      <x:c r="Z148" s="68" t="str">
        <x:f>IF(B148="","",IF(OR(C148="غير موجود",F148="",G148="",I148=""),"يحتاج استكمال","مكتمل"))</x:f>
      </x:c>
    </x:row>
    <x:row r="149">
      <x:c r="A149" s="68" t="n">
        <x:f>ROW()-5</x:f>
        <x:v>144</x:v>
      </x:c>
      <x:c r="B149" s="70"/>
      <x:c r="C149" s="68" t="str">
        <x:f>IF(B149="","",IFERROR(VLOOKUP(B149,'بيانات الموظفين'!$A$6:$H$205,2,FALSE),"غير موجود"))</x:f>
      </x:c>
      <x:c r="D149" s="68" t="str">
        <x:f>IF(B149="","",IFERROR(VLOOKUP(B149,'بيانات الموظفين'!$A$6:$H$205,3,FALSE),""))</x:f>
      </x:c>
      <x:c r="E149" s="68" t="str">
        <x:f>IF(B149="","",IFERROR(VLOOKUP(B149,'بيانات الموظفين'!$A$6:$H$205,5,FALSE),""))</x:f>
      </x:c>
      <x:c r="F149" s="68"/>
      <x:c r="G149" s="70"/>
      <x:c r="H149" s="72"/>
      <x:c r="I149" s="72"/>
      <x:c r="J149" s="74" t="str">
        <x:f>IF(F149="","",IFERROR(VLOOKUP(F149,'الإعدادات'!$A$6:$B$17,2,FALSE),30))</x:f>
      </x:c>
      <x:c r="K149" s="74"/>
      <x:c r="L149" s="74" t="str">
        <x:f>IF(F149="","",IF(K149="",J149,K149))</x:f>
      </x:c>
      <x:c r="M149" s="72" t="str">
        <x:f>IF(I149="","",I149-L149)</x:f>
      </x:c>
      <x:c r="N149" s="74" t="str">
        <x:f>IF(I149="","",I149-TODAY())</x:f>
      </x:c>
      <x:c r="O149" s="68" t="str">
        <x:f>IF(B149="","",IF(OR(F149="",G149="",I149=""),"بيانات ناقصة",IF(I149&lt;TODAY(),"منتهي",IF(I149-TODAY()&lt;=7,"ينتهي خلال 7 أيام",IF(I149-TODAY()&lt;=30,"ينتهي خلال 30 يومًا",IF(I149-TODAY()&lt;=L149,"ضمن مدة التنبيه","ساري"))))))</x:f>
      </x:c>
      <x:c r="P149" s="68"/>
      <x:c r="Q149" s="68"/>
      <x:c r="R149" s="72"/>
      <x:c r="S149" s="72"/>
      <x:c r="T149" s="72"/>
      <x:c r="U149" s="76"/>
      <x:c r="V149" s="68"/>
      <x:c r="W149" s="68"/>
      <x:c r="X149" s="68"/>
      <x:c r="Y149" s="68"/>
      <x:c r="Z149" s="68" t="str">
        <x:f>IF(B149="","",IF(OR(C149="غير موجود",F149="",G149="",I149=""),"يحتاج استكمال","مكتمل"))</x:f>
      </x:c>
    </x:row>
    <x:row r="150">
      <x:c r="A150" s="68" t="n">
        <x:f>ROW()-5</x:f>
        <x:v>145</x:v>
      </x:c>
      <x:c r="B150" s="70"/>
      <x:c r="C150" s="68" t="str">
        <x:f>IF(B150="","",IFERROR(VLOOKUP(B150,'بيانات الموظفين'!$A$6:$H$205,2,FALSE),"غير موجود"))</x:f>
      </x:c>
      <x:c r="D150" s="68" t="str">
        <x:f>IF(B150="","",IFERROR(VLOOKUP(B150,'بيانات الموظفين'!$A$6:$H$205,3,FALSE),""))</x:f>
      </x:c>
      <x:c r="E150" s="68" t="str">
        <x:f>IF(B150="","",IFERROR(VLOOKUP(B150,'بيانات الموظفين'!$A$6:$H$205,5,FALSE),""))</x:f>
      </x:c>
      <x:c r="F150" s="68"/>
      <x:c r="G150" s="70"/>
      <x:c r="H150" s="72"/>
      <x:c r="I150" s="72"/>
      <x:c r="J150" s="74" t="str">
        <x:f>IF(F150="","",IFERROR(VLOOKUP(F150,'الإعدادات'!$A$6:$B$17,2,FALSE),30))</x:f>
      </x:c>
      <x:c r="K150" s="74"/>
      <x:c r="L150" s="74" t="str">
        <x:f>IF(F150="","",IF(K150="",J150,K150))</x:f>
      </x:c>
      <x:c r="M150" s="72" t="str">
        <x:f>IF(I150="","",I150-L150)</x:f>
      </x:c>
      <x:c r="N150" s="74" t="str">
        <x:f>IF(I150="","",I150-TODAY())</x:f>
      </x:c>
      <x:c r="O150" s="68" t="str">
        <x:f>IF(B150="","",IF(OR(F150="",G150="",I150=""),"بيانات ناقصة",IF(I150&lt;TODAY(),"منتهي",IF(I150-TODAY()&lt;=7,"ينتهي خلال 7 أيام",IF(I150-TODAY()&lt;=30,"ينتهي خلال 30 يومًا",IF(I150-TODAY()&lt;=L150,"ضمن مدة التنبيه","ساري"))))))</x:f>
      </x:c>
      <x:c r="P150" s="68"/>
      <x:c r="Q150" s="68"/>
      <x:c r="R150" s="72"/>
      <x:c r="S150" s="72"/>
      <x:c r="T150" s="72"/>
      <x:c r="U150" s="76"/>
      <x:c r="V150" s="68"/>
      <x:c r="W150" s="68"/>
      <x:c r="X150" s="68"/>
      <x:c r="Y150" s="68"/>
      <x:c r="Z150" s="68" t="str">
        <x:f>IF(B150="","",IF(OR(C150="غير موجود",F150="",G150="",I150=""),"يحتاج استكمال","مكتمل"))</x:f>
      </x:c>
    </x:row>
    <x:row r="151">
      <x:c r="A151" s="68" t="n">
        <x:f>ROW()-5</x:f>
        <x:v>146</x:v>
      </x:c>
      <x:c r="B151" s="70"/>
      <x:c r="C151" s="68" t="str">
        <x:f>IF(B151="","",IFERROR(VLOOKUP(B151,'بيانات الموظفين'!$A$6:$H$205,2,FALSE),"غير موجود"))</x:f>
      </x:c>
      <x:c r="D151" s="68" t="str">
        <x:f>IF(B151="","",IFERROR(VLOOKUP(B151,'بيانات الموظفين'!$A$6:$H$205,3,FALSE),""))</x:f>
      </x:c>
      <x:c r="E151" s="68" t="str">
        <x:f>IF(B151="","",IFERROR(VLOOKUP(B151,'بيانات الموظفين'!$A$6:$H$205,5,FALSE),""))</x:f>
      </x:c>
      <x:c r="F151" s="68"/>
      <x:c r="G151" s="70"/>
      <x:c r="H151" s="72"/>
      <x:c r="I151" s="72"/>
      <x:c r="J151" s="74" t="str">
        <x:f>IF(F151="","",IFERROR(VLOOKUP(F151,'الإعدادات'!$A$6:$B$17,2,FALSE),30))</x:f>
      </x:c>
      <x:c r="K151" s="74"/>
      <x:c r="L151" s="74" t="str">
        <x:f>IF(F151="","",IF(K151="",J151,K151))</x:f>
      </x:c>
      <x:c r="M151" s="72" t="str">
        <x:f>IF(I151="","",I151-L151)</x:f>
      </x:c>
      <x:c r="N151" s="74" t="str">
        <x:f>IF(I151="","",I151-TODAY())</x:f>
      </x:c>
      <x:c r="O151" s="68" t="str">
        <x:f>IF(B151="","",IF(OR(F151="",G151="",I151=""),"بيانات ناقصة",IF(I151&lt;TODAY(),"منتهي",IF(I151-TODAY()&lt;=7,"ينتهي خلال 7 أيام",IF(I151-TODAY()&lt;=30,"ينتهي خلال 30 يومًا",IF(I151-TODAY()&lt;=L151,"ضمن مدة التنبيه","ساري"))))))</x:f>
      </x:c>
      <x:c r="P151" s="68"/>
      <x:c r="Q151" s="68"/>
      <x:c r="R151" s="72"/>
      <x:c r="S151" s="72"/>
      <x:c r="T151" s="72"/>
      <x:c r="U151" s="76"/>
      <x:c r="V151" s="68"/>
      <x:c r="W151" s="68"/>
      <x:c r="X151" s="68"/>
      <x:c r="Y151" s="68"/>
      <x:c r="Z151" s="68" t="str">
        <x:f>IF(B151="","",IF(OR(C151="غير موجود",F151="",G151="",I151=""),"يحتاج استكمال","مكتمل"))</x:f>
      </x:c>
    </x:row>
    <x:row r="152">
      <x:c r="A152" s="68" t="n">
        <x:f>ROW()-5</x:f>
        <x:v>147</x:v>
      </x:c>
      <x:c r="B152" s="70"/>
      <x:c r="C152" s="68" t="str">
        <x:f>IF(B152="","",IFERROR(VLOOKUP(B152,'بيانات الموظفين'!$A$6:$H$205,2,FALSE),"غير موجود"))</x:f>
      </x:c>
      <x:c r="D152" s="68" t="str">
        <x:f>IF(B152="","",IFERROR(VLOOKUP(B152,'بيانات الموظفين'!$A$6:$H$205,3,FALSE),""))</x:f>
      </x:c>
      <x:c r="E152" s="68" t="str">
        <x:f>IF(B152="","",IFERROR(VLOOKUP(B152,'بيانات الموظفين'!$A$6:$H$205,5,FALSE),""))</x:f>
      </x:c>
      <x:c r="F152" s="68"/>
      <x:c r="G152" s="70"/>
      <x:c r="H152" s="72"/>
      <x:c r="I152" s="72"/>
      <x:c r="J152" s="74" t="str">
        <x:f>IF(F152="","",IFERROR(VLOOKUP(F152,'الإعدادات'!$A$6:$B$17,2,FALSE),30))</x:f>
      </x:c>
      <x:c r="K152" s="74"/>
      <x:c r="L152" s="74" t="str">
        <x:f>IF(F152="","",IF(K152="",J152,K152))</x:f>
      </x:c>
      <x:c r="M152" s="72" t="str">
        <x:f>IF(I152="","",I152-L152)</x:f>
      </x:c>
      <x:c r="N152" s="74" t="str">
        <x:f>IF(I152="","",I152-TODAY())</x:f>
      </x:c>
      <x:c r="O152" s="68" t="str">
        <x:f>IF(B152="","",IF(OR(F152="",G152="",I152=""),"بيانات ناقصة",IF(I152&lt;TODAY(),"منتهي",IF(I152-TODAY()&lt;=7,"ينتهي خلال 7 أيام",IF(I152-TODAY()&lt;=30,"ينتهي خلال 30 يومًا",IF(I152-TODAY()&lt;=L152,"ضمن مدة التنبيه","ساري"))))))</x:f>
      </x:c>
      <x:c r="P152" s="68"/>
      <x:c r="Q152" s="68"/>
      <x:c r="R152" s="72"/>
      <x:c r="S152" s="72"/>
      <x:c r="T152" s="72"/>
      <x:c r="U152" s="76"/>
      <x:c r="V152" s="68"/>
      <x:c r="W152" s="68"/>
      <x:c r="X152" s="68"/>
      <x:c r="Y152" s="68"/>
      <x:c r="Z152" s="68" t="str">
        <x:f>IF(B152="","",IF(OR(C152="غير موجود",F152="",G152="",I152=""),"يحتاج استكمال","مكتمل"))</x:f>
      </x:c>
    </x:row>
    <x:row r="153">
      <x:c r="A153" s="68" t="n">
        <x:f>ROW()-5</x:f>
        <x:v>148</x:v>
      </x:c>
      <x:c r="B153" s="70"/>
      <x:c r="C153" s="68" t="str">
        <x:f>IF(B153="","",IFERROR(VLOOKUP(B153,'بيانات الموظفين'!$A$6:$H$205,2,FALSE),"غير موجود"))</x:f>
      </x:c>
      <x:c r="D153" s="68" t="str">
        <x:f>IF(B153="","",IFERROR(VLOOKUP(B153,'بيانات الموظفين'!$A$6:$H$205,3,FALSE),""))</x:f>
      </x:c>
      <x:c r="E153" s="68" t="str">
        <x:f>IF(B153="","",IFERROR(VLOOKUP(B153,'بيانات الموظفين'!$A$6:$H$205,5,FALSE),""))</x:f>
      </x:c>
      <x:c r="F153" s="68"/>
      <x:c r="G153" s="70"/>
      <x:c r="H153" s="72"/>
      <x:c r="I153" s="72"/>
      <x:c r="J153" s="74" t="str">
        <x:f>IF(F153="","",IFERROR(VLOOKUP(F153,'الإعدادات'!$A$6:$B$17,2,FALSE),30))</x:f>
      </x:c>
      <x:c r="K153" s="74"/>
      <x:c r="L153" s="74" t="str">
        <x:f>IF(F153="","",IF(K153="",J153,K153))</x:f>
      </x:c>
      <x:c r="M153" s="72" t="str">
        <x:f>IF(I153="","",I153-L153)</x:f>
      </x:c>
      <x:c r="N153" s="74" t="str">
        <x:f>IF(I153="","",I153-TODAY())</x:f>
      </x:c>
      <x:c r="O153" s="68" t="str">
        <x:f>IF(B153="","",IF(OR(F153="",G153="",I153=""),"بيانات ناقصة",IF(I153&lt;TODAY(),"منتهي",IF(I153-TODAY()&lt;=7,"ينتهي خلال 7 أيام",IF(I153-TODAY()&lt;=30,"ينتهي خلال 30 يومًا",IF(I153-TODAY()&lt;=L153,"ضمن مدة التنبيه","ساري"))))))</x:f>
      </x:c>
      <x:c r="P153" s="68"/>
      <x:c r="Q153" s="68"/>
      <x:c r="R153" s="72"/>
      <x:c r="S153" s="72"/>
      <x:c r="T153" s="72"/>
      <x:c r="U153" s="76"/>
      <x:c r="V153" s="68"/>
      <x:c r="W153" s="68"/>
      <x:c r="X153" s="68"/>
      <x:c r="Y153" s="68"/>
      <x:c r="Z153" s="68" t="str">
        <x:f>IF(B153="","",IF(OR(C153="غير موجود",F153="",G153="",I153=""),"يحتاج استكمال","مكتمل"))</x:f>
      </x:c>
    </x:row>
    <x:row r="154">
      <x:c r="A154" s="68" t="n">
        <x:f>ROW()-5</x:f>
        <x:v>149</x:v>
      </x:c>
      <x:c r="B154" s="70"/>
      <x:c r="C154" s="68" t="str">
        <x:f>IF(B154="","",IFERROR(VLOOKUP(B154,'بيانات الموظفين'!$A$6:$H$205,2,FALSE),"غير موجود"))</x:f>
      </x:c>
      <x:c r="D154" s="68" t="str">
        <x:f>IF(B154="","",IFERROR(VLOOKUP(B154,'بيانات الموظفين'!$A$6:$H$205,3,FALSE),""))</x:f>
      </x:c>
      <x:c r="E154" s="68" t="str">
        <x:f>IF(B154="","",IFERROR(VLOOKUP(B154,'بيانات الموظفين'!$A$6:$H$205,5,FALSE),""))</x:f>
      </x:c>
      <x:c r="F154" s="68"/>
      <x:c r="G154" s="70"/>
      <x:c r="H154" s="72"/>
      <x:c r="I154" s="72"/>
      <x:c r="J154" s="74" t="str">
        <x:f>IF(F154="","",IFERROR(VLOOKUP(F154,'الإعدادات'!$A$6:$B$17,2,FALSE),30))</x:f>
      </x:c>
      <x:c r="K154" s="74"/>
      <x:c r="L154" s="74" t="str">
        <x:f>IF(F154="","",IF(K154="",J154,K154))</x:f>
      </x:c>
      <x:c r="M154" s="72" t="str">
        <x:f>IF(I154="","",I154-L154)</x:f>
      </x:c>
      <x:c r="N154" s="74" t="str">
        <x:f>IF(I154="","",I154-TODAY())</x:f>
      </x:c>
      <x:c r="O154" s="68" t="str">
        <x:f>IF(B154="","",IF(OR(F154="",G154="",I154=""),"بيانات ناقصة",IF(I154&lt;TODAY(),"منتهي",IF(I154-TODAY()&lt;=7,"ينتهي خلال 7 أيام",IF(I154-TODAY()&lt;=30,"ينتهي خلال 30 يومًا",IF(I154-TODAY()&lt;=L154,"ضمن مدة التنبيه","ساري"))))))</x:f>
      </x:c>
      <x:c r="P154" s="68"/>
      <x:c r="Q154" s="68"/>
      <x:c r="R154" s="72"/>
      <x:c r="S154" s="72"/>
      <x:c r="T154" s="72"/>
      <x:c r="U154" s="76"/>
      <x:c r="V154" s="68"/>
      <x:c r="W154" s="68"/>
      <x:c r="X154" s="68"/>
      <x:c r="Y154" s="68"/>
      <x:c r="Z154" s="68" t="str">
        <x:f>IF(B154="","",IF(OR(C154="غير موجود",F154="",G154="",I154=""),"يحتاج استكمال","مكتمل"))</x:f>
      </x:c>
    </x:row>
    <x:row r="155">
      <x:c r="A155" s="68" t="n">
        <x:f>ROW()-5</x:f>
        <x:v>150</x:v>
      </x:c>
      <x:c r="B155" s="70"/>
      <x:c r="C155" s="68" t="str">
        <x:f>IF(B155="","",IFERROR(VLOOKUP(B155,'بيانات الموظفين'!$A$6:$H$205,2,FALSE),"غير موجود"))</x:f>
      </x:c>
      <x:c r="D155" s="68" t="str">
        <x:f>IF(B155="","",IFERROR(VLOOKUP(B155,'بيانات الموظفين'!$A$6:$H$205,3,FALSE),""))</x:f>
      </x:c>
      <x:c r="E155" s="68" t="str">
        <x:f>IF(B155="","",IFERROR(VLOOKUP(B155,'بيانات الموظفين'!$A$6:$H$205,5,FALSE),""))</x:f>
      </x:c>
      <x:c r="F155" s="68"/>
      <x:c r="G155" s="70"/>
      <x:c r="H155" s="72"/>
      <x:c r="I155" s="72"/>
      <x:c r="J155" s="74" t="str">
        <x:f>IF(F155="","",IFERROR(VLOOKUP(F155,'الإعدادات'!$A$6:$B$17,2,FALSE),30))</x:f>
      </x:c>
      <x:c r="K155" s="74"/>
      <x:c r="L155" s="74" t="str">
        <x:f>IF(F155="","",IF(K155="",J155,K155))</x:f>
      </x:c>
      <x:c r="M155" s="72" t="str">
        <x:f>IF(I155="","",I155-L155)</x:f>
      </x:c>
      <x:c r="N155" s="74" t="str">
        <x:f>IF(I155="","",I155-TODAY())</x:f>
      </x:c>
      <x:c r="O155" s="68" t="str">
        <x:f>IF(B155="","",IF(OR(F155="",G155="",I155=""),"بيانات ناقصة",IF(I155&lt;TODAY(),"منتهي",IF(I155-TODAY()&lt;=7,"ينتهي خلال 7 أيام",IF(I155-TODAY()&lt;=30,"ينتهي خلال 30 يومًا",IF(I155-TODAY()&lt;=L155,"ضمن مدة التنبيه","ساري"))))))</x:f>
      </x:c>
      <x:c r="P155" s="68"/>
      <x:c r="Q155" s="68"/>
      <x:c r="R155" s="72"/>
      <x:c r="S155" s="72"/>
      <x:c r="T155" s="72"/>
      <x:c r="U155" s="76"/>
      <x:c r="V155" s="68"/>
      <x:c r="W155" s="68"/>
      <x:c r="X155" s="68"/>
      <x:c r="Y155" s="68"/>
      <x:c r="Z155" s="68" t="str">
        <x:f>IF(B155="","",IF(OR(C155="غير موجود",F155="",G155="",I155=""),"يحتاج استكمال","مكتمل"))</x:f>
      </x:c>
    </x:row>
    <x:row r="156">
      <x:c r="A156" s="68" t="n">
        <x:f>ROW()-5</x:f>
        <x:v>151</x:v>
      </x:c>
      <x:c r="B156" s="70"/>
      <x:c r="C156" s="68" t="str">
        <x:f>IF(B156="","",IFERROR(VLOOKUP(B156,'بيانات الموظفين'!$A$6:$H$205,2,FALSE),"غير موجود"))</x:f>
      </x:c>
      <x:c r="D156" s="68" t="str">
        <x:f>IF(B156="","",IFERROR(VLOOKUP(B156,'بيانات الموظفين'!$A$6:$H$205,3,FALSE),""))</x:f>
      </x:c>
      <x:c r="E156" s="68" t="str">
        <x:f>IF(B156="","",IFERROR(VLOOKUP(B156,'بيانات الموظفين'!$A$6:$H$205,5,FALSE),""))</x:f>
      </x:c>
      <x:c r="F156" s="68"/>
      <x:c r="G156" s="70"/>
      <x:c r="H156" s="72"/>
      <x:c r="I156" s="72"/>
      <x:c r="J156" s="74" t="str">
        <x:f>IF(F156="","",IFERROR(VLOOKUP(F156,'الإعدادات'!$A$6:$B$17,2,FALSE),30))</x:f>
      </x:c>
      <x:c r="K156" s="74"/>
      <x:c r="L156" s="74" t="str">
        <x:f>IF(F156="","",IF(K156="",J156,K156))</x:f>
      </x:c>
      <x:c r="M156" s="72" t="str">
        <x:f>IF(I156="","",I156-L156)</x:f>
      </x:c>
      <x:c r="N156" s="74" t="str">
        <x:f>IF(I156="","",I156-TODAY())</x:f>
      </x:c>
      <x:c r="O156" s="68" t="str">
        <x:f>IF(B156="","",IF(OR(F156="",G156="",I156=""),"بيانات ناقصة",IF(I156&lt;TODAY(),"منتهي",IF(I156-TODAY()&lt;=7,"ينتهي خلال 7 أيام",IF(I156-TODAY()&lt;=30,"ينتهي خلال 30 يومًا",IF(I156-TODAY()&lt;=L156,"ضمن مدة التنبيه","ساري"))))))</x:f>
      </x:c>
      <x:c r="P156" s="68"/>
      <x:c r="Q156" s="68"/>
      <x:c r="R156" s="72"/>
      <x:c r="S156" s="72"/>
      <x:c r="T156" s="72"/>
      <x:c r="U156" s="76"/>
      <x:c r="V156" s="68"/>
      <x:c r="W156" s="68"/>
      <x:c r="X156" s="68"/>
      <x:c r="Y156" s="68"/>
      <x:c r="Z156" s="68" t="str">
        <x:f>IF(B156="","",IF(OR(C156="غير موجود",F156="",G156="",I156=""),"يحتاج استكمال","مكتمل"))</x:f>
      </x:c>
    </x:row>
    <x:row r="157">
      <x:c r="A157" s="68" t="n">
        <x:f>ROW()-5</x:f>
        <x:v>152</x:v>
      </x:c>
      <x:c r="B157" s="70"/>
      <x:c r="C157" s="68" t="str">
        <x:f>IF(B157="","",IFERROR(VLOOKUP(B157,'بيانات الموظفين'!$A$6:$H$205,2,FALSE),"غير موجود"))</x:f>
      </x:c>
      <x:c r="D157" s="68" t="str">
        <x:f>IF(B157="","",IFERROR(VLOOKUP(B157,'بيانات الموظفين'!$A$6:$H$205,3,FALSE),""))</x:f>
      </x:c>
      <x:c r="E157" s="68" t="str">
        <x:f>IF(B157="","",IFERROR(VLOOKUP(B157,'بيانات الموظفين'!$A$6:$H$205,5,FALSE),""))</x:f>
      </x:c>
      <x:c r="F157" s="68"/>
      <x:c r="G157" s="70"/>
      <x:c r="H157" s="72"/>
      <x:c r="I157" s="72"/>
      <x:c r="J157" s="74" t="str">
        <x:f>IF(F157="","",IFERROR(VLOOKUP(F157,'الإعدادات'!$A$6:$B$17,2,FALSE),30))</x:f>
      </x:c>
      <x:c r="K157" s="74"/>
      <x:c r="L157" s="74" t="str">
        <x:f>IF(F157="","",IF(K157="",J157,K157))</x:f>
      </x:c>
      <x:c r="M157" s="72" t="str">
        <x:f>IF(I157="","",I157-L157)</x:f>
      </x:c>
      <x:c r="N157" s="74" t="str">
        <x:f>IF(I157="","",I157-TODAY())</x:f>
      </x:c>
      <x:c r="O157" s="68" t="str">
        <x:f>IF(B157="","",IF(OR(F157="",G157="",I157=""),"بيانات ناقصة",IF(I157&lt;TODAY(),"منتهي",IF(I157-TODAY()&lt;=7,"ينتهي خلال 7 أيام",IF(I157-TODAY()&lt;=30,"ينتهي خلال 30 يومًا",IF(I157-TODAY()&lt;=L157,"ضمن مدة التنبيه","ساري"))))))</x:f>
      </x:c>
      <x:c r="P157" s="68"/>
      <x:c r="Q157" s="68"/>
      <x:c r="R157" s="72"/>
      <x:c r="S157" s="72"/>
      <x:c r="T157" s="72"/>
      <x:c r="U157" s="76"/>
      <x:c r="V157" s="68"/>
      <x:c r="W157" s="68"/>
      <x:c r="X157" s="68"/>
      <x:c r="Y157" s="68"/>
      <x:c r="Z157" s="68" t="str">
        <x:f>IF(B157="","",IF(OR(C157="غير موجود",F157="",G157="",I157=""),"يحتاج استكمال","مكتمل"))</x:f>
      </x:c>
    </x:row>
    <x:row r="158">
      <x:c r="A158" s="68" t="n">
        <x:f>ROW()-5</x:f>
        <x:v>153</x:v>
      </x:c>
      <x:c r="B158" s="70"/>
      <x:c r="C158" s="68" t="str">
        <x:f>IF(B158="","",IFERROR(VLOOKUP(B158,'بيانات الموظفين'!$A$6:$H$205,2,FALSE),"غير موجود"))</x:f>
      </x:c>
      <x:c r="D158" s="68" t="str">
        <x:f>IF(B158="","",IFERROR(VLOOKUP(B158,'بيانات الموظفين'!$A$6:$H$205,3,FALSE),""))</x:f>
      </x:c>
      <x:c r="E158" s="68" t="str">
        <x:f>IF(B158="","",IFERROR(VLOOKUP(B158,'بيانات الموظفين'!$A$6:$H$205,5,FALSE),""))</x:f>
      </x:c>
      <x:c r="F158" s="68"/>
      <x:c r="G158" s="70"/>
      <x:c r="H158" s="72"/>
      <x:c r="I158" s="72"/>
      <x:c r="J158" s="74" t="str">
        <x:f>IF(F158="","",IFERROR(VLOOKUP(F158,'الإعدادات'!$A$6:$B$17,2,FALSE),30))</x:f>
      </x:c>
      <x:c r="K158" s="74"/>
      <x:c r="L158" s="74" t="str">
        <x:f>IF(F158="","",IF(K158="",J158,K158))</x:f>
      </x:c>
      <x:c r="M158" s="72" t="str">
        <x:f>IF(I158="","",I158-L158)</x:f>
      </x:c>
      <x:c r="N158" s="74" t="str">
        <x:f>IF(I158="","",I158-TODAY())</x:f>
      </x:c>
      <x:c r="O158" s="68" t="str">
        <x:f>IF(B158="","",IF(OR(F158="",G158="",I158=""),"بيانات ناقصة",IF(I158&lt;TODAY(),"منتهي",IF(I158-TODAY()&lt;=7,"ينتهي خلال 7 أيام",IF(I158-TODAY()&lt;=30,"ينتهي خلال 30 يومًا",IF(I158-TODAY()&lt;=L158,"ضمن مدة التنبيه","ساري"))))))</x:f>
      </x:c>
      <x:c r="P158" s="68"/>
      <x:c r="Q158" s="68"/>
      <x:c r="R158" s="72"/>
      <x:c r="S158" s="72"/>
      <x:c r="T158" s="72"/>
      <x:c r="U158" s="76"/>
      <x:c r="V158" s="68"/>
      <x:c r="W158" s="68"/>
      <x:c r="X158" s="68"/>
      <x:c r="Y158" s="68"/>
      <x:c r="Z158" s="68" t="str">
        <x:f>IF(B158="","",IF(OR(C158="غير موجود",F158="",G158="",I158=""),"يحتاج استكمال","مكتمل"))</x:f>
      </x:c>
    </x:row>
    <x:row r="159">
      <x:c r="A159" s="68" t="n">
        <x:f>ROW()-5</x:f>
        <x:v>154</x:v>
      </x:c>
      <x:c r="B159" s="70"/>
      <x:c r="C159" s="68" t="str">
        <x:f>IF(B159="","",IFERROR(VLOOKUP(B159,'بيانات الموظفين'!$A$6:$H$205,2,FALSE),"غير موجود"))</x:f>
      </x:c>
      <x:c r="D159" s="68" t="str">
        <x:f>IF(B159="","",IFERROR(VLOOKUP(B159,'بيانات الموظفين'!$A$6:$H$205,3,FALSE),""))</x:f>
      </x:c>
      <x:c r="E159" s="68" t="str">
        <x:f>IF(B159="","",IFERROR(VLOOKUP(B159,'بيانات الموظفين'!$A$6:$H$205,5,FALSE),""))</x:f>
      </x:c>
      <x:c r="F159" s="68"/>
      <x:c r="G159" s="70"/>
      <x:c r="H159" s="72"/>
      <x:c r="I159" s="72"/>
      <x:c r="J159" s="74" t="str">
        <x:f>IF(F159="","",IFERROR(VLOOKUP(F159,'الإعدادات'!$A$6:$B$17,2,FALSE),30))</x:f>
      </x:c>
      <x:c r="K159" s="74"/>
      <x:c r="L159" s="74" t="str">
        <x:f>IF(F159="","",IF(K159="",J159,K159))</x:f>
      </x:c>
      <x:c r="M159" s="72" t="str">
        <x:f>IF(I159="","",I159-L159)</x:f>
      </x:c>
      <x:c r="N159" s="74" t="str">
        <x:f>IF(I159="","",I159-TODAY())</x:f>
      </x:c>
      <x:c r="O159" s="68" t="str">
        <x:f>IF(B159="","",IF(OR(F159="",G159="",I159=""),"بيانات ناقصة",IF(I159&lt;TODAY(),"منتهي",IF(I159-TODAY()&lt;=7,"ينتهي خلال 7 أيام",IF(I159-TODAY()&lt;=30,"ينتهي خلال 30 يومًا",IF(I159-TODAY()&lt;=L159,"ضمن مدة التنبيه","ساري"))))))</x:f>
      </x:c>
      <x:c r="P159" s="68"/>
      <x:c r="Q159" s="68"/>
      <x:c r="R159" s="72"/>
      <x:c r="S159" s="72"/>
      <x:c r="T159" s="72"/>
      <x:c r="U159" s="76"/>
      <x:c r="V159" s="68"/>
      <x:c r="W159" s="68"/>
      <x:c r="X159" s="68"/>
      <x:c r="Y159" s="68"/>
      <x:c r="Z159" s="68" t="str">
        <x:f>IF(B159="","",IF(OR(C159="غير موجود",F159="",G159="",I159=""),"يحتاج استكمال","مكتمل"))</x:f>
      </x:c>
    </x:row>
    <x:row r="160">
      <x:c r="A160" s="68" t="n">
        <x:f>ROW()-5</x:f>
        <x:v>155</x:v>
      </x:c>
      <x:c r="B160" s="70"/>
      <x:c r="C160" s="68" t="str">
        <x:f>IF(B160="","",IFERROR(VLOOKUP(B160,'بيانات الموظفين'!$A$6:$H$205,2,FALSE),"غير موجود"))</x:f>
      </x:c>
      <x:c r="D160" s="68" t="str">
        <x:f>IF(B160="","",IFERROR(VLOOKUP(B160,'بيانات الموظفين'!$A$6:$H$205,3,FALSE),""))</x:f>
      </x:c>
      <x:c r="E160" s="68" t="str">
        <x:f>IF(B160="","",IFERROR(VLOOKUP(B160,'بيانات الموظفين'!$A$6:$H$205,5,FALSE),""))</x:f>
      </x:c>
      <x:c r="F160" s="68"/>
      <x:c r="G160" s="70"/>
      <x:c r="H160" s="72"/>
      <x:c r="I160" s="72"/>
      <x:c r="J160" s="74" t="str">
        <x:f>IF(F160="","",IFERROR(VLOOKUP(F160,'الإعدادات'!$A$6:$B$17,2,FALSE),30))</x:f>
      </x:c>
      <x:c r="K160" s="74"/>
      <x:c r="L160" s="74" t="str">
        <x:f>IF(F160="","",IF(K160="",J160,K160))</x:f>
      </x:c>
      <x:c r="M160" s="72" t="str">
        <x:f>IF(I160="","",I160-L160)</x:f>
      </x:c>
      <x:c r="N160" s="74" t="str">
        <x:f>IF(I160="","",I160-TODAY())</x:f>
      </x:c>
      <x:c r="O160" s="68" t="str">
        <x:f>IF(B160="","",IF(OR(F160="",G160="",I160=""),"بيانات ناقصة",IF(I160&lt;TODAY(),"منتهي",IF(I160-TODAY()&lt;=7,"ينتهي خلال 7 أيام",IF(I160-TODAY()&lt;=30,"ينتهي خلال 30 يومًا",IF(I160-TODAY()&lt;=L160,"ضمن مدة التنبيه","ساري"))))))</x:f>
      </x:c>
      <x:c r="P160" s="68"/>
      <x:c r="Q160" s="68"/>
      <x:c r="R160" s="72"/>
      <x:c r="S160" s="72"/>
      <x:c r="T160" s="72"/>
      <x:c r="U160" s="76"/>
      <x:c r="V160" s="68"/>
      <x:c r="W160" s="68"/>
      <x:c r="X160" s="68"/>
      <x:c r="Y160" s="68"/>
      <x:c r="Z160" s="68" t="str">
        <x:f>IF(B160="","",IF(OR(C160="غير موجود",F160="",G160="",I160=""),"يحتاج استكمال","مكتمل"))</x:f>
      </x:c>
    </x:row>
    <x:row r="161">
      <x:c r="A161" s="68" t="n">
        <x:f>ROW()-5</x:f>
        <x:v>156</x:v>
      </x:c>
      <x:c r="B161" s="70"/>
      <x:c r="C161" s="68" t="str">
        <x:f>IF(B161="","",IFERROR(VLOOKUP(B161,'بيانات الموظفين'!$A$6:$H$205,2,FALSE),"غير موجود"))</x:f>
      </x:c>
      <x:c r="D161" s="68" t="str">
        <x:f>IF(B161="","",IFERROR(VLOOKUP(B161,'بيانات الموظفين'!$A$6:$H$205,3,FALSE),""))</x:f>
      </x:c>
      <x:c r="E161" s="68" t="str">
        <x:f>IF(B161="","",IFERROR(VLOOKUP(B161,'بيانات الموظفين'!$A$6:$H$205,5,FALSE),""))</x:f>
      </x:c>
      <x:c r="F161" s="68"/>
      <x:c r="G161" s="70"/>
      <x:c r="H161" s="72"/>
      <x:c r="I161" s="72"/>
      <x:c r="J161" s="74" t="str">
        <x:f>IF(F161="","",IFERROR(VLOOKUP(F161,'الإعدادات'!$A$6:$B$17,2,FALSE),30))</x:f>
      </x:c>
      <x:c r="K161" s="74"/>
      <x:c r="L161" s="74" t="str">
        <x:f>IF(F161="","",IF(K161="",J161,K161))</x:f>
      </x:c>
      <x:c r="M161" s="72" t="str">
        <x:f>IF(I161="","",I161-L161)</x:f>
      </x:c>
      <x:c r="N161" s="74" t="str">
        <x:f>IF(I161="","",I161-TODAY())</x:f>
      </x:c>
      <x:c r="O161" s="68" t="str">
        <x:f>IF(B161="","",IF(OR(F161="",G161="",I161=""),"بيانات ناقصة",IF(I161&lt;TODAY(),"منتهي",IF(I161-TODAY()&lt;=7,"ينتهي خلال 7 أيام",IF(I161-TODAY()&lt;=30,"ينتهي خلال 30 يومًا",IF(I161-TODAY()&lt;=L161,"ضمن مدة التنبيه","ساري"))))))</x:f>
      </x:c>
      <x:c r="P161" s="68"/>
      <x:c r="Q161" s="68"/>
      <x:c r="R161" s="72"/>
      <x:c r="S161" s="72"/>
      <x:c r="T161" s="72"/>
      <x:c r="U161" s="76"/>
      <x:c r="V161" s="68"/>
      <x:c r="W161" s="68"/>
      <x:c r="X161" s="68"/>
      <x:c r="Y161" s="68"/>
      <x:c r="Z161" s="68" t="str">
        <x:f>IF(B161="","",IF(OR(C161="غير موجود",F161="",G161="",I161=""),"يحتاج استكمال","مكتمل"))</x:f>
      </x:c>
    </x:row>
    <x:row r="162">
      <x:c r="A162" s="68" t="n">
        <x:f>ROW()-5</x:f>
        <x:v>157</x:v>
      </x:c>
      <x:c r="B162" s="70"/>
      <x:c r="C162" s="68" t="str">
        <x:f>IF(B162="","",IFERROR(VLOOKUP(B162,'بيانات الموظفين'!$A$6:$H$205,2,FALSE),"غير موجود"))</x:f>
      </x:c>
      <x:c r="D162" s="68" t="str">
        <x:f>IF(B162="","",IFERROR(VLOOKUP(B162,'بيانات الموظفين'!$A$6:$H$205,3,FALSE),""))</x:f>
      </x:c>
      <x:c r="E162" s="68" t="str">
        <x:f>IF(B162="","",IFERROR(VLOOKUP(B162,'بيانات الموظفين'!$A$6:$H$205,5,FALSE),""))</x:f>
      </x:c>
      <x:c r="F162" s="68"/>
      <x:c r="G162" s="70"/>
      <x:c r="H162" s="72"/>
      <x:c r="I162" s="72"/>
      <x:c r="J162" s="74" t="str">
        <x:f>IF(F162="","",IFERROR(VLOOKUP(F162,'الإعدادات'!$A$6:$B$17,2,FALSE),30))</x:f>
      </x:c>
      <x:c r="K162" s="74"/>
      <x:c r="L162" s="74" t="str">
        <x:f>IF(F162="","",IF(K162="",J162,K162))</x:f>
      </x:c>
      <x:c r="M162" s="72" t="str">
        <x:f>IF(I162="","",I162-L162)</x:f>
      </x:c>
      <x:c r="N162" s="74" t="str">
        <x:f>IF(I162="","",I162-TODAY())</x:f>
      </x:c>
      <x:c r="O162" s="68" t="str">
        <x:f>IF(B162="","",IF(OR(F162="",G162="",I162=""),"بيانات ناقصة",IF(I162&lt;TODAY(),"منتهي",IF(I162-TODAY()&lt;=7,"ينتهي خلال 7 أيام",IF(I162-TODAY()&lt;=30,"ينتهي خلال 30 يومًا",IF(I162-TODAY()&lt;=L162,"ضمن مدة التنبيه","ساري"))))))</x:f>
      </x:c>
      <x:c r="P162" s="68"/>
      <x:c r="Q162" s="68"/>
      <x:c r="R162" s="72"/>
      <x:c r="S162" s="72"/>
      <x:c r="T162" s="72"/>
      <x:c r="U162" s="76"/>
      <x:c r="V162" s="68"/>
      <x:c r="W162" s="68"/>
      <x:c r="X162" s="68"/>
      <x:c r="Y162" s="68"/>
      <x:c r="Z162" s="68" t="str">
        <x:f>IF(B162="","",IF(OR(C162="غير موجود",F162="",G162="",I162=""),"يحتاج استكمال","مكتمل"))</x:f>
      </x:c>
    </x:row>
    <x:row r="163">
      <x:c r="A163" s="68" t="n">
        <x:f>ROW()-5</x:f>
        <x:v>158</x:v>
      </x:c>
      <x:c r="B163" s="70"/>
      <x:c r="C163" s="68" t="str">
        <x:f>IF(B163="","",IFERROR(VLOOKUP(B163,'بيانات الموظفين'!$A$6:$H$205,2,FALSE),"غير موجود"))</x:f>
      </x:c>
      <x:c r="D163" s="68" t="str">
        <x:f>IF(B163="","",IFERROR(VLOOKUP(B163,'بيانات الموظفين'!$A$6:$H$205,3,FALSE),""))</x:f>
      </x:c>
      <x:c r="E163" s="68" t="str">
        <x:f>IF(B163="","",IFERROR(VLOOKUP(B163,'بيانات الموظفين'!$A$6:$H$205,5,FALSE),""))</x:f>
      </x:c>
      <x:c r="F163" s="68"/>
      <x:c r="G163" s="70"/>
      <x:c r="H163" s="72"/>
      <x:c r="I163" s="72"/>
      <x:c r="J163" s="74" t="str">
        <x:f>IF(F163="","",IFERROR(VLOOKUP(F163,'الإعدادات'!$A$6:$B$17,2,FALSE),30))</x:f>
      </x:c>
      <x:c r="K163" s="74"/>
      <x:c r="L163" s="74" t="str">
        <x:f>IF(F163="","",IF(K163="",J163,K163))</x:f>
      </x:c>
      <x:c r="M163" s="72" t="str">
        <x:f>IF(I163="","",I163-L163)</x:f>
      </x:c>
      <x:c r="N163" s="74" t="str">
        <x:f>IF(I163="","",I163-TODAY())</x:f>
      </x:c>
      <x:c r="O163" s="68" t="str">
        <x:f>IF(B163="","",IF(OR(F163="",G163="",I163=""),"بيانات ناقصة",IF(I163&lt;TODAY(),"منتهي",IF(I163-TODAY()&lt;=7,"ينتهي خلال 7 أيام",IF(I163-TODAY()&lt;=30,"ينتهي خلال 30 يومًا",IF(I163-TODAY()&lt;=L163,"ضمن مدة التنبيه","ساري"))))))</x:f>
      </x:c>
      <x:c r="P163" s="68"/>
      <x:c r="Q163" s="68"/>
      <x:c r="R163" s="72"/>
      <x:c r="S163" s="72"/>
      <x:c r="T163" s="72"/>
      <x:c r="U163" s="76"/>
      <x:c r="V163" s="68"/>
      <x:c r="W163" s="68"/>
      <x:c r="X163" s="68"/>
      <x:c r="Y163" s="68"/>
      <x:c r="Z163" s="68" t="str">
        <x:f>IF(B163="","",IF(OR(C163="غير موجود",F163="",G163="",I163=""),"يحتاج استكمال","مكتمل"))</x:f>
      </x:c>
    </x:row>
    <x:row r="164">
      <x:c r="A164" s="68" t="n">
        <x:f>ROW()-5</x:f>
        <x:v>159</x:v>
      </x:c>
      <x:c r="B164" s="70"/>
      <x:c r="C164" s="68" t="str">
        <x:f>IF(B164="","",IFERROR(VLOOKUP(B164,'بيانات الموظفين'!$A$6:$H$205,2,FALSE),"غير موجود"))</x:f>
      </x:c>
      <x:c r="D164" s="68" t="str">
        <x:f>IF(B164="","",IFERROR(VLOOKUP(B164,'بيانات الموظفين'!$A$6:$H$205,3,FALSE),""))</x:f>
      </x:c>
      <x:c r="E164" s="68" t="str">
        <x:f>IF(B164="","",IFERROR(VLOOKUP(B164,'بيانات الموظفين'!$A$6:$H$205,5,FALSE),""))</x:f>
      </x:c>
      <x:c r="F164" s="68"/>
      <x:c r="G164" s="70"/>
      <x:c r="H164" s="72"/>
      <x:c r="I164" s="72"/>
      <x:c r="J164" s="74" t="str">
        <x:f>IF(F164="","",IFERROR(VLOOKUP(F164,'الإعدادات'!$A$6:$B$17,2,FALSE),30))</x:f>
      </x:c>
      <x:c r="K164" s="74"/>
      <x:c r="L164" s="74" t="str">
        <x:f>IF(F164="","",IF(K164="",J164,K164))</x:f>
      </x:c>
      <x:c r="M164" s="72" t="str">
        <x:f>IF(I164="","",I164-L164)</x:f>
      </x:c>
      <x:c r="N164" s="74" t="str">
        <x:f>IF(I164="","",I164-TODAY())</x:f>
      </x:c>
      <x:c r="O164" s="68" t="str">
        <x:f>IF(B164="","",IF(OR(F164="",G164="",I164=""),"بيانات ناقصة",IF(I164&lt;TODAY(),"منتهي",IF(I164-TODAY()&lt;=7,"ينتهي خلال 7 أيام",IF(I164-TODAY()&lt;=30,"ينتهي خلال 30 يومًا",IF(I164-TODAY()&lt;=L164,"ضمن مدة التنبيه","ساري"))))))</x:f>
      </x:c>
      <x:c r="P164" s="68"/>
      <x:c r="Q164" s="68"/>
      <x:c r="R164" s="72"/>
      <x:c r="S164" s="72"/>
      <x:c r="T164" s="72"/>
      <x:c r="U164" s="76"/>
      <x:c r="V164" s="68"/>
      <x:c r="W164" s="68"/>
      <x:c r="X164" s="68"/>
      <x:c r="Y164" s="68"/>
      <x:c r="Z164" s="68" t="str">
        <x:f>IF(B164="","",IF(OR(C164="غير موجود",F164="",G164="",I164=""),"يحتاج استكمال","مكتمل"))</x:f>
      </x:c>
    </x:row>
    <x:row r="165">
      <x:c r="A165" s="68" t="n">
        <x:f>ROW()-5</x:f>
        <x:v>160</x:v>
      </x:c>
      <x:c r="B165" s="70"/>
      <x:c r="C165" s="68" t="str">
        <x:f>IF(B165="","",IFERROR(VLOOKUP(B165,'بيانات الموظفين'!$A$6:$H$205,2,FALSE),"غير موجود"))</x:f>
      </x:c>
      <x:c r="D165" s="68" t="str">
        <x:f>IF(B165="","",IFERROR(VLOOKUP(B165,'بيانات الموظفين'!$A$6:$H$205,3,FALSE),""))</x:f>
      </x:c>
      <x:c r="E165" s="68" t="str">
        <x:f>IF(B165="","",IFERROR(VLOOKUP(B165,'بيانات الموظفين'!$A$6:$H$205,5,FALSE),""))</x:f>
      </x:c>
      <x:c r="F165" s="68"/>
      <x:c r="G165" s="70"/>
      <x:c r="H165" s="72"/>
      <x:c r="I165" s="72"/>
      <x:c r="J165" s="74" t="str">
        <x:f>IF(F165="","",IFERROR(VLOOKUP(F165,'الإعدادات'!$A$6:$B$17,2,FALSE),30))</x:f>
      </x:c>
      <x:c r="K165" s="74"/>
      <x:c r="L165" s="74" t="str">
        <x:f>IF(F165="","",IF(K165="",J165,K165))</x:f>
      </x:c>
      <x:c r="M165" s="72" t="str">
        <x:f>IF(I165="","",I165-L165)</x:f>
      </x:c>
      <x:c r="N165" s="74" t="str">
        <x:f>IF(I165="","",I165-TODAY())</x:f>
      </x:c>
      <x:c r="O165" s="68" t="str">
        <x:f>IF(B165="","",IF(OR(F165="",G165="",I165=""),"بيانات ناقصة",IF(I165&lt;TODAY(),"منتهي",IF(I165-TODAY()&lt;=7,"ينتهي خلال 7 أيام",IF(I165-TODAY()&lt;=30,"ينتهي خلال 30 يومًا",IF(I165-TODAY()&lt;=L165,"ضمن مدة التنبيه","ساري"))))))</x:f>
      </x:c>
      <x:c r="P165" s="68"/>
      <x:c r="Q165" s="68"/>
      <x:c r="R165" s="72"/>
      <x:c r="S165" s="72"/>
      <x:c r="T165" s="72"/>
      <x:c r="U165" s="76"/>
      <x:c r="V165" s="68"/>
      <x:c r="W165" s="68"/>
      <x:c r="X165" s="68"/>
      <x:c r="Y165" s="68"/>
      <x:c r="Z165" s="68" t="str">
        <x:f>IF(B165="","",IF(OR(C165="غير موجود",F165="",G165="",I165=""),"يحتاج استكمال","مكتمل"))</x:f>
      </x:c>
    </x:row>
    <x:row r="166">
      <x:c r="A166" s="68" t="n">
        <x:f>ROW()-5</x:f>
        <x:v>161</x:v>
      </x:c>
      <x:c r="B166" s="70"/>
      <x:c r="C166" s="68" t="str">
        <x:f>IF(B166="","",IFERROR(VLOOKUP(B166,'بيانات الموظفين'!$A$6:$H$205,2,FALSE),"غير موجود"))</x:f>
      </x:c>
      <x:c r="D166" s="68" t="str">
        <x:f>IF(B166="","",IFERROR(VLOOKUP(B166,'بيانات الموظفين'!$A$6:$H$205,3,FALSE),""))</x:f>
      </x:c>
      <x:c r="E166" s="68" t="str">
        <x:f>IF(B166="","",IFERROR(VLOOKUP(B166,'بيانات الموظفين'!$A$6:$H$205,5,FALSE),""))</x:f>
      </x:c>
      <x:c r="F166" s="68"/>
      <x:c r="G166" s="70"/>
      <x:c r="H166" s="72"/>
      <x:c r="I166" s="72"/>
      <x:c r="J166" s="74" t="str">
        <x:f>IF(F166="","",IFERROR(VLOOKUP(F166,'الإعدادات'!$A$6:$B$17,2,FALSE),30))</x:f>
      </x:c>
      <x:c r="K166" s="74"/>
      <x:c r="L166" s="74" t="str">
        <x:f>IF(F166="","",IF(K166="",J166,K166))</x:f>
      </x:c>
      <x:c r="M166" s="72" t="str">
        <x:f>IF(I166="","",I166-L166)</x:f>
      </x:c>
      <x:c r="N166" s="74" t="str">
        <x:f>IF(I166="","",I166-TODAY())</x:f>
      </x:c>
      <x:c r="O166" s="68" t="str">
        <x:f>IF(B166="","",IF(OR(F166="",G166="",I166=""),"بيانات ناقصة",IF(I166&lt;TODAY(),"منتهي",IF(I166-TODAY()&lt;=7,"ينتهي خلال 7 أيام",IF(I166-TODAY()&lt;=30,"ينتهي خلال 30 يومًا",IF(I166-TODAY()&lt;=L166,"ضمن مدة التنبيه","ساري"))))))</x:f>
      </x:c>
      <x:c r="P166" s="68"/>
      <x:c r="Q166" s="68"/>
      <x:c r="R166" s="72"/>
      <x:c r="S166" s="72"/>
      <x:c r="T166" s="72"/>
      <x:c r="U166" s="76"/>
      <x:c r="V166" s="68"/>
      <x:c r="W166" s="68"/>
      <x:c r="X166" s="68"/>
      <x:c r="Y166" s="68"/>
      <x:c r="Z166" s="68" t="str">
        <x:f>IF(B166="","",IF(OR(C166="غير موجود",F166="",G166="",I166=""),"يحتاج استكمال","مكتمل"))</x:f>
      </x:c>
    </x:row>
    <x:row r="167">
      <x:c r="A167" s="68" t="n">
        <x:f>ROW()-5</x:f>
        <x:v>162</x:v>
      </x:c>
      <x:c r="B167" s="70"/>
      <x:c r="C167" s="68" t="str">
        <x:f>IF(B167="","",IFERROR(VLOOKUP(B167,'بيانات الموظفين'!$A$6:$H$205,2,FALSE),"غير موجود"))</x:f>
      </x:c>
      <x:c r="D167" s="68" t="str">
        <x:f>IF(B167="","",IFERROR(VLOOKUP(B167,'بيانات الموظفين'!$A$6:$H$205,3,FALSE),""))</x:f>
      </x:c>
      <x:c r="E167" s="68" t="str">
        <x:f>IF(B167="","",IFERROR(VLOOKUP(B167,'بيانات الموظفين'!$A$6:$H$205,5,FALSE),""))</x:f>
      </x:c>
      <x:c r="F167" s="68"/>
      <x:c r="G167" s="70"/>
      <x:c r="H167" s="72"/>
      <x:c r="I167" s="72"/>
      <x:c r="J167" s="74" t="str">
        <x:f>IF(F167="","",IFERROR(VLOOKUP(F167,'الإعدادات'!$A$6:$B$17,2,FALSE),30))</x:f>
      </x:c>
      <x:c r="K167" s="74"/>
      <x:c r="L167" s="74" t="str">
        <x:f>IF(F167="","",IF(K167="",J167,K167))</x:f>
      </x:c>
      <x:c r="M167" s="72" t="str">
        <x:f>IF(I167="","",I167-L167)</x:f>
      </x:c>
      <x:c r="N167" s="74" t="str">
        <x:f>IF(I167="","",I167-TODAY())</x:f>
      </x:c>
      <x:c r="O167" s="68" t="str">
        <x:f>IF(B167="","",IF(OR(F167="",G167="",I167=""),"بيانات ناقصة",IF(I167&lt;TODAY(),"منتهي",IF(I167-TODAY()&lt;=7,"ينتهي خلال 7 أيام",IF(I167-TODAY()&lt;=30,"ينتهي خلال 30 يومًا",IF(I167-TODAY()&lt;=L167,"ضمن مدة التنبيه","ساري"))))))</x:f>
      </x:c>
      <x:c r="P167" s="68"/>
      <x:c r="Q167" s="68"/>
      <x:c r="R167" s="72"/>
      <x:c r="S167" s="72"/>
      <x:c r="T167" s="72"/>
      <x:c r="U167" s="76"/>
      <x:c r="V167" s="68"/>
      <x:c r="W167" s="68"/>
      <x:c r="X167" s="68"/>
      <x:c r="Y167" s="68"/>
      <x:c r="Z167" s="68" t="str">
        <x:f>IF(B167="","",IF(OR(C167="غير موجود",F167="",G167="",I167=""),"يحتاج استكمال","مكتمل"))</x:f>
      </x:c>
    </x:row>
    <x:row r="168">
      <x:c r="A168" s="68" t="n">
        <x:f>ROW()-5</x:f>
        <x:v>163</x:v>
      </x:c>
      <x:c r="B168" s="70"/>
      <x:c r="C168" s="68" t="str">
        <x:f>IF(B168="","",IFERROR(VLOOKUP(B168,'بيانات الموظفين'!$A$6:$H$205,2,FALSE),"غير موجود"))</x:f>
      </x:c>
      <x:c r="D168" s="68" t="str">
        <x:f>IF(B168="","",IFERROR(VLOOKUP(B168,'بيانات الموظفين'!$A$6:$H$205,3,FALSE),""))</x:f>
      </x:c>
      <x:c r="E168" s="68" t="str">
        <x:f>IF(B168="","",IFERROR(VLOOKUP(B168,'بيانات الموظفين'!$A$6:$H$205,5,FALSE),""))</x:f>
      </x:c>
      <x:c r="F168" s="68"/>
      <x:c r="G168" s="70"/>
      <x:c r="H168" s="72"/>
      <x:c r="I168" s="72"/>
      <x:c r="J168" s="74" t="str">
        <x:f>IF(F168="","",IFERROR(VLOOKUP(F168,'الإعدادات'!$A$6:$B$17,2,FALSE),30))</x:f>
      </x:c>
      <x:c r="K168" s="74"/>
      <x:c r="L168" s="74" t="str">
        <x:f>IF(F168="","",IF(K168="",J168,K168))</x:f>
      </x:c>
      <x:c r="M168" s="72" t="str">
        <x:f>IF(I168="","",I168-L168)</x:f>
      </x:c>
      <x:c r="N168" s="74" t="str">
        <x:f>IF(I168="","",I168-TODAY())</x:f>
      </x:c>
      <x:c r="O168" s="68" t="str">
        <x:f>IF(B168="","",IF(OR(F168="",G168="",I168=""),"بيانات ناقصة",IF(I168&lt;TODAY(),"منتهي",IF(I168-TODAY()&lt;=7,"ينتهي خلال 7 أيام",IF(I168-TODAY()&lt;=30,"ينتهي خلال 30 يومًا",IF(I168-TODAY()&lt;=L168,"ضمن مدة التنبيه","ساري"))))))</x:f>
      </x:c>
      <x:c r="P168" s="68"/>
      <x:c r="Q168" s="68"/>
      <x:c r="R168" s="72"/>
      <x:c r="S168" s="72"/>
      <x:c r="T168" s="72"/>
      <x:c r="U168" s="76"/>
      <x:c r="V168" s="68"/>
      <x:c r="W168" s="68"/>
      <x:c r="X168" s="68"/>
      <x:c r="Y168" s="68"/>
      <x:c r="Z168" s="68" t="str">
        <x:f>IF(B168="","",IF(OR(C168="غير موجود",F168="",G168="",I168=""),"يحتاج استكمال","مكتمل"))</x:f>
      </x:c>
    </x:row>
    <x:row r="169">
      <x:c r="A169" s="68" t="n">
        <x:f>ROW()-5</x:f>
        <x:v>164</x:v>
      </x:c>
      <x:c r="B169" s="70"/>
      <x:c r="C169" s="68" t="str">
        <x:f>IF(B169="","",IFERROR(VLOOKUP(B169,'بيانات الموظفين'!$A$6:$H$205,2,FALSE),"غير موجود"))</x:f>
      </x:c>
      <x:c r="D169" s="68" t="str">
        <x:f>IF(B169="","",IFERROR(VLOOKUP(B169,'بيانات الموظفين'!$A$6:$H$205,3,FALSE),""))</x:f>
      </x:c>
      <x:c r="E169" s="68" t="str">
        <x:f>IF(B169="","",IFERROR(VLOOKUP(B169,'بيانات الموظفين'!$A$6:$H$205,5,FALSE),""))</x:f>
      </x:c>
      <x:c r="F169" s="68"/>
      <x:c r="G169" s="70"/>
      <x:c r="H169" s="72"/>
      <x:c r="I169" s="72"/>
      <x:c r="J169" s="74" t="str">
        <x:f>IF(F169="","",IFERROR(VLOOKUP(F169,'الإعدادات'!$A$6:$B$17,2,FALSE),30))</x:f>
      </x:c>
      <x:c r="K169" s="74"/>
      <x:c r="L169" s="74" t="str">
        <x:f>IF(F169="","",IF(K169="",J169,K169))</x:f>
      </x:c>
      <x:c r="M169" s="72" t="str">
        <x:f>IF(I169="","",I169-L169)</x:f>
      </x:c>
      <x:c r="N169" s="74" t="str">
        <x:f>IF(I169="","",I169-TODAY())</x:f>
      </x:c>
      <x:c r="O169" s="68" t="str">
        <x:f>IF(B169="","",IF(OR(F169="",G169="",I169=""),"بيانات ناقصة",IF(I169&lt;TODAY(),"منتهي",IF(I169-TODAY()&lt;=7,"ينتهي خلال 7 أيام",IF(I169-TODAY()&lt;=30,"ينتهي خلال 30 يومًا",IF(I169-TODAY()&lt;=L169,"ضمن مدة التنبيه","ساري"))))))</x:f>
      </x:c>
      <x:c r="P169" s="68"/>
      <x:c r="Q169" s="68"/>
      <x:c r="R169" s="72"/>
      <x:c r="S169" s="72"/>
      <x:c r="T169" s="72"/>
      <x:c r="U169" s="76"/>
      <x:c r="V169" s="68"/>
      <x:c r="W169" s="68"/>
      <x:c r="X169" s="68"/>
      <x:c r="Y169" s="68"/>
      <x:c r="Z169" s="68" t="str">
        <x:f>IF(B169="","",IF(OR(C169="غير موجود",F169="",G169="",I169=""),"يحتاج استكمال","مكتمل"))</x:f>
      </x:c>
    </x:row>
    <x:row r="170">
      <x:c r="A170" s="68" t="n">
        <x:f>ROW()-5</x:f>
        <x:v>165</x:v>
      </x:c>
      <x:c r="B170" s="70"/>
      <x:c r="C170" s="68" t="str">
        <x:f>IF(B170="","",IFERROR(VLOOKUP(B170,'بيانات الموظفين'!$A$6:$H$205,2,FALSE),"غير موجود"))</x:f>
      </x:c>
      <x:c r="D170" s="68" t="str">
        <x:f>IF(B170="","",IFERROR(VLOOKUP(B170,'بيانات الموظفين'!$A$6:$H$205,3,FALSE),""))</x:f>
      </x:c>
      <x:c r="E170" s="68" t="str">
        <x:f>IF(B170="","",IFERROR(VLOOKUP(B170,'بيانات الموظفين'!$A$6:$H$205,5,FALSE),""))</x:f>
      </x:c>
      <x:c r="F170" s="68"/>
      <x:c r="G170" s="70"/>
      <x:c r="H170" s="72"/>
      <x:c r="I170" s="72"/>
      <x:c r="J170" s="74" t="str">
        <x:f>IF(F170="","",IFERROR(VLOOKUP(F170,'الإعدادات'!$A$6:$B$17,2,FALSE),30))</x:f>
      </x:c>
      <x:c r="K170" s="74"/>
      <x:c r="L170" s="74" t="str">
        <x:f>IF(F170="","",IF(K170="",J170,K170))</x:f>
      </x:c>
      <x:c r="M170" s="72" t="str">
        <x:f>IF(I170="","",I170-L170)</x:f>
      </x:c>
      <x:c r="N170" s="74" t="str">
        <x:f>IF(I170="","",I170-TODAY())</x:f>
      </x:c>
      <x:c r="O170" s="68" t="str">
        <x:f>IF(B170="","",IF(OR(F170="",G170="",I170=""),"بيانات ناقصة",IF(I170&lt;TODAY(),"منتهي",IF(I170-TODAY()&lt;=7,"ينتهي خلال 7 أيام",IF(I170-TODAY()&lt;=30,"ينتهي خلال 30 يومًا",IF(I170-TODAY()&lt;=L170,"ضمن مدة التنبيه","ساري"))))))</x:f>
      </x:c>
      <x:c r="P170" s="68"/>
      <x:c r="Q170" s="68"/>
      <x:c r="R170" s="72"/>
      <x:c r="S170" s="72"/>
      <x:c r="T170" s="72"/>
      <x:c r="U170" s="76"/>
      <x:c r="V170" s="68"/>
      <x:c r="W170" s="68"/>
      <x:c r="X170" s="68"/>
      <x:c r="Y170" s="68"/>
      <x:c r="Z170" s="68" t="str">
        <x:f>IF(B170="","",IF(OR(C170="غير موجود",F170="",G170="",I170=""),"يحتاج استكمال","مكتمل"))</x:f>
      </x:c>
    </x:row>
    <x:row r="171">
      <x:c r="A171" s="68" t="n">
        <x:f>ROW()-5</x:f>
        <x:v>166</x:v>
      </x:c>
      <x:c r="B171" s="70"/>
      <x:c r="C171" s="68" t="str">
        <x:f>IF(B171="","",IFERROR(VLOOKUP(B171,'بيانات الموظفين'!$A$6:$H$205,2,FALSE),"غير موجود"))</x:f>
      </x:c>
      <x:c r="D171" s="68" t="str">
        <x:f>IF(B171="","",IFERROR(VLOOKUP(B171,'بيانات الموظفين'!$A$6:$H$205,3,FALSE),""))</x:f>
      </x:c>
      <x:c r="E171" s="68" t="str">
        <x:f>IF(B171="","",IFERROR(VLOOKUP(B171,'بيانات الموظفين'!$A$6:$H$205,5,FALSE),""))</x:f>
      </x:c>
      <x:c r="F171" s="68"/>
      <x:c r="G171" s="70"/>
      <x:c r="H171" s="72"/>
      <x:c r="I171" s="72"/>
      <x:c r="J171" s="74" t="str">
        <x:f>IF(F171="","",IFERROR(VLOOKUP(F171,'الإعدادات'!$A$6:$B$17,2,FALSE),30))</x:f>
      </x:c>
      <x:c r="K171" s="74"/>
      <x:c r="L171" s="74" t="str">
        <x:f>IF(F171="","",IF(K171="",J171,K171))</x:f>
      </x:c>
      <x:c r="M171" s="72" t="str">
        <x:f>IF(I171="","",I171-L171)</x:f>
      </x:c>
      <x:c r="N171" s="74" t="str">
        <x:f>IF(I171="","",I171-TODAY())</x:f>
      </x:c>
      <x:c r="O171" s="68" t="str">
        <x:f>IF(B171="","",IF(OR(F171="",G171="",I171=""),"بيانات ناقصة",IF(I171&lt;TODAY(),"منتهي",IF(I171-TODAY()&lt;=7,"ينتهي خلال 7 أيام",IF(I171-TODAY()&lt;=30,"ينتهي خلال 30 يومًا",IF(I171-TODAY()&lt;=L171,"ضمن مدة التنبيه","ساري"))))))</x:f>
      </x:c>
      <x:c r="P171" s="68"/>
      <x:c r="Q171" s="68"/>
      <x:c r="R171" s="72"/>
      <x:c r="S171" s="72"/>
      <x:c r="T171" s="72"/>
      <x:c r="U171" s="76"/>
      <x:c r="V171" s="68"/>
      <x:c r="W171" s="68"/>
      <x:c r="X171" s="68"/>
      <x:c r="Y171" s="68"/>
      <x:c r="Z171" s="68" t="str">
        <x:f>IF(B171="","",IF(OR(C171="غير موجود",F171="",G171="",I171=""),"يحتاج استكمال","مكتمل"))</x:f>
      </x:c>
    </x:row>
    <x:row r="172">
      <x:c r="A172" s="68" t="n">
        <x:f>ROW()-5</x:f>
        <x:v>167</x:v>
      </x:c>
      <x:c r="B172" s="70"/>
      <x:c r="C172" s="68" t="str">
        <x:f>IF(B172="","",IFERROR(VLOOKUP(B172,'بيانات الموظفين'!$A$6:$H$205,2,FALSE),"غير موجود"))</x:f>
      </x:c>
      <x:c r="D172" s="68" t="str">
        <x:f>IF(B172="","",IFERROR(VLOOKUP(B172,'بيانات الموظفين'!$A$6:$H$205,3,FALSE),""))</x:f>
      </x:c>
      <x:c r="E172" s="68" t="str">
        <x:f>IF(B172="","",IFERROR(VLOOKUP(B172,'بيانات الموظفين'!$A$6:$H$205,5,FALSE),""))</x:f>
      </x:c>
      <x:c r="F172" s="68"/>
      <x:c r="G172" s="70"/>
      <x:c r="H172" s="72"/>
      <x:c r="I172" s="72"/>
      <x:c r="J172" s="74" t="str">
        <x:f>IF(F172="","",IFERROR(VLOOKUP(F172,'الإعدادات'!$A$6:$B$17,2,FALSE),30))</x:f>
      </x:c>
      <x:c r="K172" s="74"/>
      <x:c r="L172" s="74" t="str">
        <x:f>IF(F172="","",IF(K172="",J172,K172))</x:f>
      </x:c>
      <x:c r="M172" s="72" t="str">
        <x:f>IF(I172="","",I172-L172)</x:f>
      </x:c>
      <x:c r="N172" s="74" t="str">
        <x:f>IF(I172="","",I172-TODAY())</x:f>
      </x:c>
      <x:c r="O172" s="68" t="str">
        <x:f>IF(B172="","",IF(OR(F172="",G172="",I172=""),"بيانات ناقصة",IF(I172&lt;TODAY(),"منتهي",IF(I172-TODAY()&lt;=7,"ينتهي خلال 7 أيام",IF(I172-TODAY()&lt;=30,"ينتهي خلال 30 يومًا",IF(I172-TODAY()&lt;=L172,"ضمن مدة التنبيه","ساري"))))))</x:f>
      </x:c>
      <x:c r="P172" s="68"/>
      <x:c r="Q172" s="68"/>
      <x:c r="R172" s="72"/>
      <x:c r="S172" s="72"/>
      <x:c r="T172" s="72"/>
      <x:c r="U172" s="76"/>
      <x:c r="V172" s="68"/>
      <x:c r="W172" s="68"/>
      <x:c r="X172" s="68"/>
      <x:c r="Y172" s="68"/>
      <x:c r="Z172" s="68" t="str">
        <x:f>IF(B172="","",IF(OR(C172="غير موجود",F172="",G172="",I172=""),"يحتاج استكمال","مكتمل"))</x:f>
      </x:c>
    </x:row>
    <x:row r="173">
      <x:c r="A173" s="68" t="n">
        <x:f>ROW()-5</x:f>
        <x:v>168</x:v>
      </x:c>
      <x:c r="B173" s="70"/>
      <x:c r="C173" s="68" t="str">
        <x:f>IF(B173="","",IFERROR(VLOOKUP(B173,'بيانات الموظفين'!$A$6:$H$205,2,FALSE),"غير موجود"))</x:f>
      </x:c>
      <x:c r="D173" s="68" t="str">
        <x:f>IF(B173="","",IFERROR(VLOOKUP(B173,'بيانات الموظفين'!$A$6:$H$205,3,FALSE),""))</x:f>
      </x:c>
      <x:c r="E173" s="68" t="str">
        <x:f>IF(B173="","",IFERROR(VLOOKUP(B173,'بيانات الموظفين'!$A$6:$H$205,5,FALSE),""))</x:f>
      </x:c>
      <x:c r="F173" s="68"/>
      <x:c r="G173" s="70"/>
      <x:c r="H173" s="72"/>
      <x:c r="I173" s="72"/>
      <x:c r="J173" s="74" t="str">
        <x:f>IF(F173="","",IFERROR(VLOOKUP(F173,'الإعدادات'!$A$6:$B$17,2,FALSE),30))</x:f>
      </x:c>
      <x:c r="K173" s="74"/>
      <x:c r="L173" s="74" t="str">
        <x:f>IF(F173="","",IF(K173="",J173,K173))</x:f>
      </x:c>
      <x:c r="M173" s="72" t="str">
        <x:f>IF(I173="","",I173-L173)</x:f>
      </x:c>
      <x:c r="N173" s="74" t="str">
        <x:f>IF(I173="","",I173-TODAY())</x:f>
      </x:c>
      <x:c r="O173" s="68" t="str">
        <x:f>IF(B173="","",IF(OR(F173="",G173="",I173=""),"بيانات ناقصة",IF(I173&lt;TODAY(),"منتهي",IF(I173-TODAY()&lt;=7,"ينتهي خلال 7 أيام",IF(I173-TODAY()&lt;=30,"ينتهي خلال 30 يومًا",IF(I173-TODAY()&lt;=L173,"ضمن مدة التنبيه","ساري"))))))</x:f>
      </x:c>
      <x:c r="P173" s="68"/>
      <x:c r="Q173" s="68"/>
      <x:c r="R173" s="72"/>
      <x:c r="S173" s="72"/>
      <x:c r="T173" s="72"/>
      <x:c r="U173" s="76"/>
      <x:c r="V173" s="68"/>
      <x:c r="W173" s="68"/>
      <x:c r="X173" s="68"/>
      <x:c r="Y173" s="68"/>
      <x:c r="Z173" s="68" t="str">
        <x:f>IF(B173="","",IF(OR(C173="غير موجود",F173="",G173="",I173=""),"يحتاج استكمال","مكتمل"))</x:f>
      </x:c>
    </x:row>
    <x:row r="174">
      <x:c r="A174" s="68" t="n">
        <x:f>ROW()-5</x:f>
        <x:v>169</x:v>
      </x:c>
      <x:c r="B174" s="70"/>
      <x:c r="C174" s="68" t="str">
        <x:f>IF(B174="","",IFERROR(VLOOKUP(B174,'بيانات الموظفين'!$A$6:$H$205,2,FALSE),"غير موجود"))</x:f>
      </x:c>
      <x:c r="D174" s="68" t="str">
        <x:f>IF(B174="","",IFERROR(VLOOKUP(B174,'بيانات الموظفين'!$A$6:$H$205,3,FALSE),""))</x:f>
      </x:c>
      <x:c r="E174" s="68" t="str">
        <x:f>IF(B174="","",IFERROR(VLOOKUP(B174,'بيانات الموظفين'!$A$6:$H$205,5,FALSE),""))</x:f>
      </x:c>
      <x:c r="F174" s="68"/>
      <x:c r="G174" s="70"/>
      <x:c r="H174" s="72"/>
      <x:c r="I174" s="72"/>
      <x:c r="J174" s="74" t="str">
        <x:f>IF(F174="","",IFERROR(VLOOKUP(F174,'الإعدادات'!$A$6:$B$17,2,FALSE),30))</x:f>
      </x:c>
      <x:c r="K174" s="74"/>
      <x:c r="L174" s="74" t="str">
        <x:f>IF(F174="","",IF(K174="",J174,K174))</x:f>
      </x:c>
      <x:c r="M174" s="72" t="str">
        <x:f>IF(I174="","",I174-L174)</x:f>
      </x:c>
      <x:c r="N174" s="74" t="str">
        <x:f>IF(I174="","",I174-TODAY())</x:f>
      </x:c>
      <x:c r="O174" s="68" t="str">
        <x:f>IF(B174="","",IF(OR(F174="",G174="",I174=""),"بيانات ناقصة",IF(I174&lt;TODAY(),"منتهي",IF(I174-TODAY()&lt;=7,"ينتهي خلال 7 أيام",IF(I174-TODAY()&lt;=30,"ينتهي خلال 30 يومًا",IF(I174-TODAY()&lt;=L174,"ضمن مدة التنبيه","ساري"))))))</x:f>
      </x:c>
      <x:c r="P174" s="68"/>
      <x:c r="Q174" s="68"/>
      <x:c r="R174" s="72"/>
      <x:c r="S174" s="72"/>
      <x:c r="T174" s="72"/>
      <x:c r="U174" s="76"/>
      <x:c r="V174" s="68"/>
      <x:c r="W174" s="68"/>
      <x:c r="X174" s="68"/>
      <x:c r="Y174" s="68"/>
      <x:c r="Z174" s="68" t="str">
        <x:f>IF(B174="","",IF(OR(C174="غير موجود",F174="",G174="",I174=""),"يحتاج استكمال","مكتمل"))</x:f>
      </x:c>
    </x:row>
    <x:row r="175">
      <x:c r="A175" s="68" t="n">
        <x:f>ROW()-5</x:f>
        <x:v>170</x:v>
      </x:c>
      <x:c r="B175" s="70"/>
      <x:c r="C175" s="68" t="str">
        <x:f>IF(B175="","",IFERROR(VLOOKUP(B175,'بيانات الموظفين'!$A$6:$H$205,2,FALSE),"غير موجود"))</x:f>
      </x:c>
      <x:c r="D175" s="68" t="str">
        <x:f>IF(B175="","",IFERROR(VLOOKUP(B175,'بيانات الموظفين'!$A$6:$H$205,3,FALSE),""))</x:f>
      </x:c>
      <x:c r="E175" s="68" t="str">
        <x:f>IF(B175="","",IFERROR(VLOOKUP(B175,'بيانات الموظفين'!$A$6:$H$205,5,FALSE),""))</x:f>
      </x:c>
      <x:c r="F175" s="68"/>
      <x:c r="G175" s="70"/>
      <x:c r="H175" s="72"/>
      <x:c r="I175" s="72"/>
      <x:c r="J175" s="74" t="str">
        <x:f>IF(F175="","",IFERROR(VLOOKUP(F175,'الإعدادات'!$A$6:$B$17,2,FALSE),30))</x:f>
      </x:c>
      <x:c r="K175" s="74"/>
      <x:c r="L175" s="74" t="str">
        <x:f>IF(F175="","",IF(K175="",J175,K175))</x:f>
      </x:c>
      <x:c r="M175" s="72" t="str">
        <x:f>IF(I175="","",I175-L175)</x:f>
      </x:c>
      <x:c r="N175" s="74" t="str">
        <x:f>IF(I175="","",I175-TODAY())</x:f>
      </x:c>
      <x:c r="O175" s="68" t="str">
        <x:f>IF(B175="","",IF(OR(F175="",G175="",I175=""),"بيانات ناقصة",IF(I175&lt;TODAY(),"منتهي",IF(I175-TODAY()&lt;=7,"ينتهي خلال 7 أيام",IF(I175-TODAY()&lt;=30,"ينتهي خلال 30 يومًا",IF(I175-TODAY()&lt;=L175,"ضمن مدة التنبيه","ساري"))))))</x:f>
      </x:c>
      <x:c r="P175" s="68"/>
      <x:c r="Q175" s="68"/>
      <x:c r="R175" s="72"/>
      <x:c r="S175" s="72"/>
      <x:c r="T175" s="72"/>
      <x:c r="U175" s="76"/>
      <x:c r="V175" s="68"/>
      <x:c r="W175" s="68"/>
      <x:c r="X175" s="68"/>
      <x:c r="Y175" s="68"/>
      <x:c r="Z175" s="68" t="str">
        <x:f>IF(B175="","",IF(OR(C175="غير موجود",F175="",G175="",I175=""),"يحتاج استكمال","مكتمل"))</x:f>
      </x:c>
    </x:row>
    <x:row r="176">
      <x:c r="A176" s="68" t="n">
        <x:f>ROW()-5</x:f>
        <x:v>171</x:v>
      </x:c>
      <x:c r="B176" s="70"/>
      <x:c r="C176" s="68" t="str">
        <x:f>IF(B176="","",IFERROR(VLOOKUP(B176,'بيانات الموظفين'!$A$6:$H$205,2,FALSE),"غير موجود"))</x:f>
      </x:c>
      <x:c r="D176" s="68" t="str">
        <x:f>IF(B176="","",IFERROR(VLOOKUP(B176,'بيانات الموظفين'!$A$6:$H$205,3,FALSE),""))</x:f>
      </x:c>
      <x:c r="E176" s="68" t="str">
        <x:f>IF(B176="","",IFERROR(VLOOKUP(B176,'بيانات الموظفين'!$A$6:$H$205,5,FALSE),""))</x:f>
      </x:c>
      <x:c r="F176" s="68"/>
      <x:c r="G176" s="70"/>
      <x:c r="H176" s="72"/>
      <x:c r="I176" s="72"/>
      <x:c r="J176" s="74" t="str">
        <x:f>IF(F176="","",IFERROR(VLOOKUP(F176,'الإعدادات'!$A$6:$B$17,2,FALSE),30))</x:f>
      </x:c>
      <x:c r="K176" s="74"/>
      <x:c r="L176" s="74" t="str">
        <x:f>IF(F176="","",IF(K176="",J176,K176))</x:f>
      </x:c>
      <x:c r="M176" s="72" t="str">
        <x:f>IF(I176="","",I176-L176)</x:f>
      </x:c>
      <x:c r="N176" s="74" t="str">
        <x:f>IF(I176="","",I176-TODAY())</x:f>
      </x:c>
      <x:c r="O176" s="68" t="str">
        <x:f>IF(B176="","",IF(OR(F176="",G176="",I176=""),"بيانات ناقصة",IF(I176&lt;TODAY(),"منتهي",IF(I176-TODAY()&lt;=7,"ينتهي خلال 7 أيام",IF(I176-TODAY()&lt;=30,"ينتهي خلال 30 يومًا",IF(I176-TODAY()&lt;=L176,"ضمن مدة التنبيه","ساري"))))))</x:f>
      </x:c>
      <x:c r="P176" s="68"/>
      <x:c r="Q176" s="68"/>
      <x:c r="R176" s="72"/>
      <x:c r="S176" s="72"/>
      <x:c r="T176" s="72"/>
      <x:c r="U176" s="76"/>
      <x:c r="V176" s="68"/>
      <x:c r="W176" s="68"/>
      <x:c r="X176" s="68"/>
      <x:c r="Y176" s="68"/>
      <x:c r="Z176" s="68" t="str">
        <x:f>IF(B176="","",IF(OR(C176="غير موجود",F176="",G176="",I176=""),"يحتاج استكمال","مكتمل"))</x:f>
      </x:c>
    </x:row>
    <x:row r="177">
      <x:c r="A177" s="68" t="n">
        <x:f>ROW()-5</x:f>
        <x:v>172</x:v>
      </x:c>
      <x:c r="B177" s="70"/>
      <x:c r="C177" s="68" t="str">
        <x:f>IF(B177="","",IFERROR(VLOOKUP(B177,'بيانات الموظفين'!$A$6:$H$205,2,FALSE),"غير موجود"))</x:f>
      </x:c>
      <x:c r="D177" s="68" t="str">
        <x:f>IF(B177="","",IFERROR(VLOOKUP(B177,'بيانات الموظفين'!$A$6:$H$205,3,FALSE),""))</x:f>
      </x:c>
      <x:c r="E177" s="68" t="str">
        <x:f>IF(B177="","",IFERROR(VLOOKUP(B177,'بيانات الموظفين'!$A$6:$H$205,5,FALSE),""))</x:f>
      </x:c>
      <x:c r="F177" s="68"/>
      <x:c r="G177" s="70"/>
      <x:c r="H177" s="72"/>
      <x:c r="I177" s="72"/>
      <x:c r="J177" s="74" t="str">
        <x:f>IF(F177="","",IFERROR(VLOOKUP(F177,'الإعدادات'!$A$6:$B$17,2,FALSE),30))</x:f>
      </x:c>
      <x:c r="K177" s="74"/>
      <x:c r="L177" s="74" t="str">
        <x:f>IF(F177="","",IF(K177="",J177,K177))</x:f>
      </x:c>
      <x:c r="M177" s="72" t="str">
        <x:f>IF(I177="","",I177-L177)</x:f>
      </x:c>
      <x:c r="N177" s="74" t="str">
        <x:f>IF(I177="","",I177-TODAY())</x:f>
      </x:c>
      <x:c r="O177" s="68" t="str">
        <x:f>IF(B177="","",IF(OR(F177="",G177="",I177=""),"بيانات ناقصة",IF(I177&lt;TODAY(),"منتهي",IF(I177-TODAY()&lt;=7,"ينتهي خلال 7 أيام",IF(I177-TODAY()&lt;=30,"ينتهي خلال 30 يومًا",IF(I177-TODAY()&lt;=L177,"ضمن مدة التنبيه","ساري"))))))</x:f>
      </x:c>
      <x:c r="P177" s="68"/>
      <x:c r="Q177" s="68"/>
      <x:c r="R177" s="72"/>
      <x:c r="S177" s="72"/>
      <x:c r="T177" s="72"/>
      <x:c r="U177" s="76"/>
      <x:c r="V177" s="68"/>
      <x:c r="W177" s="68"/>
      <x:c r="X177" s="68"/>
      <x:c r="Y177" s="68"/>
      <x:c r="Z177" s="68" t="str">
        <x:f>IF(B177="","",IF(OR(C177="غير موجود",F177="",G177="",I177=""),"يحتاج استكمال","مكتمل"))</x:f>
      </x:c>
    </x:row>
    <x:row r="178">
      <x:c r="A178" s="68" t="n">
        <x:f>ROW()-5</x:f>
        <x:v>173</x:v>
      </x:c>
      <x:c r="B178" s="70"/>
      <x:c r="C178" s="68" t="str">
        <x:f>IF(B178="","",IFERROR(VLOOKUP(B178,'بيانات الموظفين'!$A$6:$H$205,2,FALSE),"غير موجود"))</x:f>
      </x:c>
      <x:c r="D178" s="68" t="str">
        <x:f>IF(B178="","",IFERROR(VLOOKUP(B178,'بيانات الموظفين'!$A$6:$H$205,3,FALSE),""))</x:f>
      </x:c>
      <x:c r="E178" s="68" t="str">
        <x:f>IF(B178="","",IFERROR(VLOOKUP(B178,'بيانات الموظفين'!$A$6:$H$205,5,FALSE),""))</x:f>
      </x:c>
      <x:c r="F178" s="68"/>
      <x:c r="G178" s="70"/>
      <x:c r="H178" s="72"/>
      <x:c r="I178" s="72"/>
      <x:c r="J178" s="74" t="str">
        <x:f>IF(F178="","",IFERROR(VLOOKUP(F178,'الإعدادات'!$A$6:$B$17,2,FALSE),30))</x:f>
      </x:c>
      <x:c r="K178" s="74"/>
      <x:c r="L178" s="74" t="str">
        <x:f>IF(F178="","",IF(K178="",J178,K178))</x:f>
      </x:c>
      <x:c r="M178" s="72" t="str">
        <x:f>IF(I178="","",I178-L178)</x:f>
      </x:c>
      <x:c r="N178" s="74" t="str">
        <x:f>IF(I178="","",I178-TODAY())</x:f>
      </x:c>
      <x:c r="O178" s="68" t="str">
        <x:f>IF(B178="","",IF(OR(F178="",G178="",I178=""),"بيانات ناقصة",IF(I178&lt;TODAY(),"منتهي",IF(I178-TODAY()&lt;=7,"ينتهي خلال 7 أيام",IF(I178-TODAY()&lt;=30,"ينتهي خلال 30 يومًا",IF(I178-TODAY()&lt;=L178,"ضمن مدة التنبيه","ساري"))))))</x:f>
      </x:c>
      <x:c r="P178" s="68"/>
      <x:c r="Q178" s="68"/>
      <x:c r="R178" s="72"/>
      <x:c r="S178" s="72"/>
      <x:c r="T178" s="72"/>
      <x:c r="U178" s="76"/>
      <x:c r="V178" s="68"/>
      <x:c r="W178" s="68"/>
      <x:c r="X178" s="68"/>
      <x:c r="Y178" s="68"/>
      <x:c r="Z178" s="68" t="str">
        <x:f>IF(B178="","",IF(OR(C178="غير موجود",F178="",G178="",I178=""),"يحتاج استكمال","مكتمل"))</x:f>
      </x:c>
    </x:row>
    <x:row r="179">
      <x:c r="A179" s="68" t="n">
        <x:f>ROW()-5</x:f>
        <x:v>174</x:v>
      </x:c>
      <x:c r="B179" s="70"/>
      <x:c r="C179" s="68" t="str">
        <x:f>IF(B179="","",IFERROR(VLOOKUP(B179,'بيانات الموظفين'!$A$6:$H$205,2,FALSE),"غير موجود"))</x:f>
      </x:c>
      <x:c r="D179" s="68" t="str">
        <x:f>IF(B179="","",IFERROR(VLOOKUP(B179,'بيانات الموظفين'!$A$6:$H$205,3,FALSE),""))</x:f>
      </x:c>
      <x:c r="E179" s="68" t="str">
        <x:f>IF(B179="","",IFERROR(VLOOKUP(B179,'بيانات الموظفين'!$A$6:$H$205,5,FALSE),""))</x:f>
      </x:c>
      <x:c r="F179" s="68"/>
      <x:c r="G179" s="70"/>
      <x:c r="H179" s="72"/>
      <x:c r="I179" s="72"/>
      <x:c r="J179" s="74" t="str">
        <x:f>IF(F179="","",IFERROR(VLOOKUP(F179,'الإعدادات'!$A$6:$B$17,2,FALSE),30))</x:f>
      </x:c>
      <x:c r="K179" s="74"/>
      <x:c r="L179" s="74" t="str">
        <x:f>IF(F179="","",IF(K179="",J179,K179))</x:f>
      </x:c>
      <x:c r="M179" s="72" t="str">
        <x:f>IF(I179="","",I179-L179)</x:f>
      </x:c>
      <x:c r="N179" s="74" t="str">
        <x:f>IF(I179="","",I179-TODAY())</x:f>
      </x:c>
      <x:c r="O179" s="68" t="str">
        <x:f>IF(B179="","",IF(OR(F179="",G179="",I179=""),"بيانات ناقصة",IF(I179&lt;TODAY(),"منتهي",IF(I179-TODAY()&lt;=7,"ينتهي خلال 7 أيام",IF(I179-TODAY()&lt;=30,"ينتهي خلال 30 يومًا",IF(I179-TODAY()&lt;=L179,"ضمن مدة التنبيه","ساري"))))))</x:f>
      </x:c>
      <x:c r="P179" s="68"/>
      <x:c r="Q179" s="68"/>
      <x:c r="R179" s="72"/>
      <x:c r="S179" s="72"/>
      <x:c r="T179" s="72"/>
      <x:c r="U179" s="76"/>
      <x:c r="V179" s="68"/>
      <x:c r="W179" s="68"/>
      <x:c r="X179" s="68"/>
      <x:c r="Y179" s="68"/>
      <x:c r="Z179" s="68" t="str">
        <x:f>IF(B179="","",IF(OR(C179="غير موجود",F179="",G179="",I179=""),"يحتاج استكمال","مكتمل"))</x:f>
      </x:c>
    </x:row>
    <x:row r="180">
      <x:c r="A180" s="68" t="n">
        <x:f>ROW()-5</x:f>
        <x:v>175</x:v>
      </x:c>
      <x:c r="B180" s="70"/>
      <x:c r="C180" s="68" t="str">
        <x:f>IF(B180="","",IFERROR(VLOOKUP(B180,'بيانات الموظفين'!$A$6:$H$205,2,FALSE),"غير موجود"))</x:f>
      </x:c>
      <x:c r="D180" s="68" t="str">
        <x:f>IF(B180="","",IFERROR(VLOOKUP(B180,'بيانات الموظفين'!$A$6:$H$205,3,FALSE),""))</x:f>
      </x:c>
      <x:c r="E180" s="68" t="str">
        <x:f>IF(B180="","",IFERROR(VLOOKUP(B180,'بيانات الموظفين'!$A$6:$H$205,5,FALSE),""))</x:f>
      </x:c>
      <x:c r="F180" s="68"/>
      <x:c r="G180" s="70"/>
      <x:c r="H180" s="72"/>
      <x:c r="I180" s="72"/>
      <x:c r="J180" s="74" t="str">
        <x:f>IF(F180="","",IFERROR(VLOOKUP(F180,'الإعدادات'!$A$6:$B$17,2,FALSE),30))</x:f>
      </x:c>
      <x:c r="K180" s="74"/>
      <x:c r="L180" s="74" t="str">
        <x:f>IF(F180="","",IF(K180="",J180,K180))</x:f>
      </x:c>
      <x:c r="M180" s="72" t="str">
        <x:f>IF(I180="","",I180-L180)</x:f>
      </x:c>
      <x:c r="N180" s="74" t="str">
        <x:f>IF(I180="","",I180-TODAY())</x:f>
      </x:c>
      <x:c r="O180" s="68" t="str">
        <x:f>IF(B180="","",IF(OR(F180="",G180="",I180=""),"بيانات ناقصة",IF(I180&lt;TODAY(),"منتهي",IF(I180-TODAY()&lt;=7,"ينتهي خلال 7 أيام",IF(I180-TODAY()&lt;=30,"ينتهي خلال 30 يومًا",IF(I180-TODAY()&lt;=L180,"ضمن مدة التنبيه","ساري"))))))</x:f>
      </x:c>
      <x:c r="P180" s="68"/>
      <x:c r="Q180" s="68"/>
      <x:c r="R180" s="72"/>
      <x:c r="S180" s="72"/>
      <x:c r="T180" s="72"/>
      <x:c r="U180" s="76"/>
      <x:c r="V180" s="68"/>
      <x:c r="W180" s="68"/>
      <x:c r="X180" s="68"/>
      <x:c r="Y180" s="68"/>
      <x:c r="Z180" s="68" t="str">
        <x:f>IF(B180="","",IF(OR(C180="غير موجود",F180="",G180="",I180=""),"يحتاج استكمال","مكتمل"))</x:f>
      </x:c>
    </x:row>
    <x:row r="181">
      <x:c r="A181" s="68" t="n">
        <x:f>ROW()-5</x:f>
        <x:v>176</x:v>
      </x:c>
      <x:c r="B181" s="70"/>
      <x:c r="C181" s="68" t="str">
        <x:f>IF(B181="","",IFERROR(VLOOKUP(B181,'بيانات الموظفين'!$A$6:$H$205,2,FALSE),"غير موجود"))</x:f>
      </x:c>
      <x:c r="D181" s="68" t="str">
        <x:f>IF(B181="","",IFERROR(VLOOKUP(B181,'بيانات الموظفين'!$A$6:$H$205,3,FALSE),""))</x:f>
      </x:c>
      <x:c r="E181" s="68" t="str">
        <x:f>IF(B181="","",IFERROR(VLOOKUP(B181,'بيانات الموظفين'!$A$6:$H$205,5,FALSE),""))</x:f>
      </x:c>
      <x:c r="F181" s="68"/>
      <x:c r="G181" s="70"/>
      <x:c r="H181" s="72"/>
      <x:c r="I181" s="72"/>
      <x:c r="J181" s="74" t="str">
        <x:f>IF(F181="","",IFERROR(VLOOKUP(F181,'الإعدادات'!$A$6:$B$17,2,FALSE),30))</x:f>
      </x:c>
      <x:c r="K181" s="74"/>
      <x:c r="L181" s="74" t="str">
        <x:f>IF(F181="","",IF(K181="",J181,K181))</x:f>
      </x:c>
      <x:c r="M181" s="72" t="str">
        <x:f>IF(I181="","",I181-L181)</x:f>
      </x:c>
      <x:c r="N181" s="74" t="str">
        <x:f>IF(I181="","",I181-TODAY())</x:f>
      </x:c>
      <x:c r="O181" s="68" t="str">
        <x:f>IF(B181="","",IF(OR(F181="",G181="",I181=""),"بيانات ناقصة",IF(I181&lt;TODAY(),"منتهي",IF(I181-TODAY()&lt;=7,"ينتهي خلال 7 أيام",IF(I181-TODAY()&lt;=30,"ينتهي خلال 30 يومًا",IF(I181-TODAY()&lt;=L181,"ضمن مدة التنبيه","ساري"))))))</x:f>
      </x:c>
      <x:c r="P181" s="68"/>
      <x:c r="Q181" s="68"/>
      <x:c r="R181" s="72"/>
      <x:c r="S181" s="72"/>
      <x:c r="T181" s="72"/>
      <x:c r="U181" s="76"/>
      <x:c r="V181" s="68"/>
      <x:c r="W181" s="68"/>
      <x:c r="X181" s="68"/>
      <x:c r="Y181" s="68"/>
      <x:c r="Z181" s="68" t="str">
        <x:f>IF(B181="","",IF(OR(C181="غير موجود",F181="",G181="",I181=""),"يحتاج استكمال","مكتمل"))</x:f>
      </x:c>
    </x:row>
    <x:row r="182">
      <x:c r="A182" s="68" t="n">
        <x:f>ROW()-5</x:f>
        <x:v>177</x:v>
      </x:c>
      <x:c r="B182" s="70"/>
      <x:c r="C182" s="68" t="str">
        <x:f>IF(B182="","",IFERROR(VLOOKUP(B182,'بيانات الموظفين'!$A$6:$H$205,2,FALSE),"غير موجود"))</x:f>
      </x:c>
      <x:c r="D182" s="68" t="str">
        <x:f>IF(B182="","",IFERROR(VLOOKUP(B182,'بيانات الموظفين'!$A$6:$H$205,3,FALSE),""))</x:f>
      </x:c>
      <x:c r="E182" s="68" t="str">
        <x:f>IF(B182="","",IFERROR(VLOOKUP(B182,'بيانات الموظفين'!$A$6:$H$205,5,FALSE),""))</x:f>
      </x:c>
      <x:c r="F182" s="68"/>
      <x:c r="G182" s="70"/>
      <x:c r="H182" s="72"/>
      <x:c r="I182" s="72"/>
      <x:c r="J182" s="74" t="str">
        <x:f>IF(F182="","",IFERROR(VLOOKUP(F182,'الإعدادات'!$A$6:$B$17,2,FALSE),30))</x:f>
      </x:c>
      <x:c r="K182" s="74"/>
      <x:c r="L182" s="74" t="str">
        <x:f>IF(F182="","",IF(K182="",J182,K182))</x:f>
      </x:c>
      <x:c r="M182" s="72" t="str">
        <x:f>IF(I182="","",I182-L182)</x:f>
      </x:c>
      <x:c r="N182" s="74" t="str">
        <x:f>IF(I182="","",I182-TODAY())</x:f>
      </x:c>
      <x:c r="O182" s="68" t="str">
        <x:f>IF(B182="","",IF(OR(F182="",G182="",I182=""),"بيانات ناقصة",IF(I182&lt;TODAY(),"منتهي",IF(I182-TODAY()&lt;=7,"ينتهي خلال 7 أيام",IF(I182-TODAY()&lt;=30,"ينتهي خلال 30 يومًا",IF(I182-TODAY()&lt;=L182,"ضمن مدة التنبيه","ساري"))))))</x:f>
      </x:c>
      <x:c r="P182" s="68"/>
      <x:c r="Q182" s="68"/>
      <x:c r="R182" s="72"/>
      <x:c r="S182" s="72"/>
      <x:c r="T182" s="72"/>
      <x:c r="U182" s="76"/>
      <x:c r="V182" s="68"/>
      <x:c r="W182" s="68"/>
      <x:c r="X182" s="68"/>
      <x:c r="Y182" s="68"/>
      <x:c r="Z182" s="68" t="str">
        <x:f>IF(B182="","",IF(OR(C182="غير موجود",F182="",G182="",I182=""),"يحتاج استكمال","مكتمل"))</x:f>
      </x:c>
    </x:row>
    <x:row r="183">
      <x:c r="A183" s="68" t="n">
        <x:f>ROW()-5</x:f>
        <x:v>178</x:v>
      </x:c>
      <x:c r="B183" s="70"/>
      <x:c r="C183" s="68" t="str">
        <x:f>IF(B183="","",IFERROR(VLOOKUP(B183,'بيانات الموظفين'!$A$6:$H$205,2,FALSE),"غير موجود"))</x:f>
      </x:c>
      <x:c r="D183" s="68" t="str">
        <x:f>IF(B183="","",IFERROR(VLOOKUP(B183,'بيانات الموظفين'!$A$6:$H$205,3,FALSE),""))</x:f>
      </x:c>
      <x:c r="E183" s="68" t="str">
        <x:f>IF(B183="","",IFERROR(VLOOKUP(B183,'بيانات الموظفين'!$A$6:$H$205,5,FALSE),""))</x:f>
      </x:c>
      <x:c r="F183" s="68"/>
      <x:c r="G183" s="70"/>
      <x:c r="H183" s="72"/>
      <x:c r="I183" s="72"/>
      <x:c r="J183" s="74" t="str">
        <x:f>IF(F183="","",IFERROR(VLOOKUP(F183,'الإعدادات'!$A$6:$B$17,2,FALSE),30))</x:f>
      </x:c>
      <x:c r="K183" s="74"/>
      <x:c r="L183" s="74" t="str">
        <x:f>IF(F183="","",IF(K183="",J183,K183))</x:f>
      </x:c>
      <x:c r="M183" s="72" t="str">
        <x:f>IF(I183="","",I183-L183)</x:f>
      </x:c>
      <x:c r="N183" s="74" t="str">
        <x:f>IF(I183="","",I183-TODAY())</x:f>
      </x:c>
      <x:c r="O183" s="68" t="str">
        <x:f>IF(B183="","",IF(OR(F183="",G183="",I183=""),"بيانات ناقصة",IF(I183&lt;TODAY(),"منتهي",IF(I183-TODAY()&lt;=7,"ينتهي خلال 7 أيام",IF(I183-TODAY()&lt;=30,"ينتهي خلال 30 يومًا",IF(I183-TODAY()&lt;=L183,"ضمن مدة التنبيه","ساري"))))))</x:f>
      </x:c>
      <x:c r="P183" s="68"/>
      <x:c r="Q183" s="68"/>
      <x:c r="R183" s="72"/>
      <x:c r="S183" s="72"/>
      <x:c r="T183" s="72"/>
      <x:c r="U183" s="76"/>
      <x:c r="V183" s="68"/>
      <x:c r="W183" s="68"/>
      <x:c r="X183" s="68"/>
      <x:c r="Y183" s="68"/>
      <x:c r="Z183" s="68" t="str">
        <x:f>IF(B183="","",IF(OR(C183="غير موجود",F183="",G183="",I183=""),"يحتاج استكمال","مكتمل"))</x:f>
      </x:c>
    </x:row>
    <x:row r="184">
      <x:c r="A184" s="68" t="n">
        <x:f>ROW()-5</x:f>
        <x:v>179</x:v>
      </x:c>
      <x:c r="B184" s="70"/>
      <x:c r="C184" s="68" t="str">
        <x:f>IF(B184="","",IFERROR(VLOOKUP(B184,'بيانات الموظفين'!$A$6:$H$205,2,FALSE),"غير موجود"))</x:f>
      </x:c>
      <x:c r="D184" s="68" t="str">
        <x:f>IF(B184="","",IFERROR(VLOOKUP(B184,'بيانات الموظفين'!$A$6:$H$205,3,FALSE),""))</x:f>
      </x:c>
      <x:c r="E184" s="68" t="str">
        <x:f>IF(B184="","",IFERROR(VLOOKUP(B184,'بيانات الموظفين'!$A$6:$H$205,5,FALSE),""))</x:f>
      </x:c>
      <x:c r="F184" s="68"/>
      <x:c r="G184" s="70"/>
      <x:c r="H184" s="72"/>
      <x:c r="I184" s="72"/>
      <x:c r="J184" s="74" t="str">
        <x:f>IF(F184="","",IFERROR(VLOOKUP(F184,'الإعدادات'!$A$6:$B$17,2,FALSE),30))</x:f>
      </x:c>
      <x:c r="K184" s="74"/>
      <x:c r="L184" s="74" t="str">
        <x:f>IF(F184="","",IF(K184="",J184,K184))</x:f>
      </x:c>
      <x:c r="M184" s="72" t="str">
        <x:f>IF(I184="","",I184-L184)</x:f>
      </x:c>
      <x:c r="N184" s="74" t="str">
        <x:f>IF(I184="","",I184-TODAY())</x:f>
      </x:c>
      <x:c r="O184" s="68" t="str">
        <x:f>IF(B184="","",IF(OR(F184="",G184="",I184=""),"بيانات ناقصة",IF(I184&lt;TODAY(),"منتهي",IF(I184-TODAY()&lt;=7,"ينتهي خلال 7 أيام",IF(I184-TODAY()&lt;=30,"ينتهي خلال 30 يومًا",IF(I184-TODAY()&lt;=L184,"ضمن مدة التنبيه","ساري"))))))</x:f>
      </x:c>
      <x:c r="P184" s="68"/>
      <x:c r="Q184" s="68"/>
      <x:c r="R184" s="72"/>
      <x:c r="S184" s="72"/>
      <x:c r="T184" s="72"/>
      <x:c r="U184" s="76"/>
      <x:c r="V184" s="68"/>
      <x:c r="W184" s="68"/>
      <x:c r="X184" s="68"/>
      <x:c r="Y184" s="68"/>
      <x:c r="Z184" s="68" t="str">
        <x:f>IF(B184="","",IF(OR(C184="غير موجود",F184="",G184="",I184=""),"يحتاج استكمال","مكتمل"))</x:f>
      </x:c>
    </x:row>
    <x:row r="185">
      <x:c r="A185" s="68" t="n">
        <x:f>ROW()-5</x:f>
        <x:v>180</x:v>
      </x:c>
      <x:c r="B185" s="70"/>
      <x:c r="C185" s="68" t="str">
        <x:f>IF(B185="","",IFERROR(VLOOKUP(B185,'بيانات الموظفين'!$A$6:$H$205,2,FALSE),"غير موجود"))</x:f>
      </x:c>
      <x:c r="D185" s="68" t="str">
        <x:f>IF(B185="","",IFERROR(VLOOKUP(B185,'بيانات الموظفين'!$A$6:$H$205,3,FALSE),""))</x:f>
      </x:c>
      <x:c r="E185" s="68" t="str">
        <x:f>IF(B185="","",IFERROR(VLOOKUP(B185,'بيانات الموظفين'!$A$6:$H$205,5,FALSE),""))</x:f>
      </x:c>
      <x:c r="F185" s="68"/>
      <x:c r="G185" s="70"/>
      <x:c r="H185" s="72"/>
      <x:c r="I185" s="72"/>
      <x:c r="J185" s="74" t="str">
        <x:f>IF(F185="","",IFERROR(VLOOKUP(F185,'الإعدادات'!$A$6:$B$17,2,FALSE),30))</x:f>
      </x:c>
      <x:c r="K185" s="74"/>
      <x:c r="L185" s="74" t="str">
        <x:f>IF(F185="","",IF(K185="",J185,K185))</x:f>
      </x:c>
      <x:c r="M185" s="72" t="str">
        <x:f>IF(I185="","",I185-L185)</x:f>
      </x:c>
      <x:c r="N185" s="74" t="str">
        <x:f>IF(I185="","",I185-TODAY())</x:f>
      </x:c>
      <x:c r="O185" s="68" t="str">
        <x:f>IF(B185="","",IF(OR(F185="",G185="",I185=""),"بيانات ناقصة",IF(I185&lt;TODAY(),"منتهي",IF(I185-TODAY()&lt;=7,"ينتهي خلال 7 أيام",IF(I185-TODAY()&lt;=30,"ينتهي خلال 30 يومًا",IF(I185-TODAY()&lt;=L185,"ضمن مدة التنبيه","ساري"))))))</x:f>
      </x:c>
      <x:c r="P185" s="68"/>
      <x:c r="Q185" s="68"/>
      <x:c r="R185" s="72"/>
      <x:c r="S185" s="72"/>
      <x:c r="T185" s="72"/>
      <x:c r="U185" s="76"/>
      <x:c r="V185" s="68"/>
      <x:c r="W185" s="68"/>
      <x:c r="X185" s="68"/>
      <x:c r="Y185" s="68"/>
      <x:c r="Z185" s="68" t="str">
        <x:f>IF(B185="","",IF(OR(C185="غير موجود",F185="",G185="",I185=""),"يحتاج استكمال","مكتمل"))</x:f>
      </x:c>
    </x:row>
    <x:row r="186">
      <x:c r="A186" s="68" t="n">
        <x:f>ROW()-5</x:f>
        <x:v>181</x:v>
      </x:c>
      <x:c r="B186" s="70"/>
      <x:c r="C186" s="68" t="str">
        <x:f>IF(B186="","",IFERROR(VLOOKUP(B186,'بيانات الموظفين'!$A$6:$H$205,2,FALSE),"غير موجود"))</x:f>
      </x:c>
      <x:c r="D186" s="68" t="str">
        <x:f>IF(B186="","",IFERROR(VLOOKUP(B186,'بيانات الموظفين'!$A$6:$H$205,3,FALSE),""))</x:f>
      </x:c>
      <x:c r="E186" s="68" t="str">
        <x:f>IF(B186="","",IFERROR(VLOOKUP(B186,'بيانات الموظفين'!$A$6:$H$205,5,FALSE),""))</x:f>
      </x:c>
      <x:c r="F186" s="68"/>
      <x:c r="G186" s="70"/>
      <x:c r="H186" s="72"/>
      <x:c r="I186" s="72"/>
      <x:c r="J186" s="74" t="str">
        <x:f>IF(F186="","",IFERROR(VLOOKUP(F186,'الإعدادات'!$A$6:$B$17,2,FALSE),30))</x:f>
      </x:c>
      <x:c r="K186" s="74"/>
      <x:c r="L186" s="74" t="str">
        <x:f>IF(F186="","",IF(K186="",J186,K186))</x:f>
      </x:c>
      <x:c r="M186" s="72" t="str">
        <x:f>IF(I186="","",I186-L186)</x:f>
      </x:c>
      <x:c r="N186" s="74" t="str">
        <x:f>IF(I186="","",I186-TODAY())</x:f>
      </x:c>
      <x:c r="O186" s="68" t="str">
        <x:f>IF(B186="","",IF(OR(F186="",G186="",I186=""),"بيانات ناقصة",IF(I186&lt;TODAY(),"منتهي",IF(I186-TODAY()&lt;=7,"ينتهي خلال 7 أيام",IF(I186-TODAY()&lt;=30,"ينتهي خلال 30 يومًا",IF(I186-TODAY()&lt;=L186,"ضمن مدة التنبيه","ساري"))))))</x:f>
      </x:c>
      <x:c r="P186" s="68"/>
      <x:c r="Q186" s="68"/>
      <x:c r="R186" s="72"/>
      <x:c r="S186" s="72"/>
      <x:c r="T186" s="72"/>
      <x:c r="U186" s="76"/>
      <x:c r="V186" s="68"/>
      <x:c r="W186" s="68"/>
      <x:c r="X186" s="68"/>
      <x:c r="Y186" s="68"/>
      <x:c r="Z186" s="68" t="str">
        <x:f>IF(B186="","",IF(OR(C186="غير موجود",F186="",G186="",I186=""),"يحتاج استكمال","مكتمل"))</x:f>
      </x:c>
    </x:row>
    <x:row r="187">
      <x:c r="A187" s="68" t="n">
        <x:f>ROW()-5</x:f>
        <x:v>182</x:v>
      </x:c>
      <x:c r="B187" s="70"/>
      <x:c r="C187" s="68" t="str">
        <x:f>IF(B187="","",IFERROR(VLOOKUP(B187,'بيانات الموظفين'!$A$6:$H$205,2,FALSE),"غير موجود"))</x:f>
      </x:c>
      <x:c r="D187" s="68" t="str">
        <x:f>IF(B187="","",IFERROR(VLOOKUP(B187,'بيانات الموظفين'!$A$6:$H$205,3,FALSE),""))</x:f>
      </x:c>
      <x:c r="E187" s="68" t="str">
        <x:f>IF(B187="","",IFERROR(VLOOKUP(B187,'بيانات الموظفين'!$A$6:$H$205,5,FALSE),""))</x:f>
      </x:c>
      <x:c r="F187" s="68"/>
      <x:c r="G187" s="70"/>
      <x:c r="H187" s="72"/>
      <x:c r="I187" s="72"/>
      <x:c r="J187" s="74" t="str">
        <x:f>IF(F187="","",IFERROR(VLOOKUP(F187,'الإعدادات'!$A$6:$B$17,2,FALSE),30))</x:f>
      </x:c>
      <x:c r="K187" s="74"/>
      <x:c r="L187" s="74" t="str">
        <x:f>IF(F187="","",IF(K187="",J187,K187))</x:f>
      </x:c>
      <x:c r="M187" s="72" t="str">
        <x:f>IF(I187="","",I187-L187)</x:f>
      </x:c>
      <x:c r="N187" s="74" t="str">
        <x:f>IF(I187="","",I187-TODAY())</x:f>
      </x:c>
      <x:c r="O187" s="68" t="str">
        <x:f>IF(B187="","",IF(OR(F187="",G187="",I187=""),"بيانات ناقصة",IF(I187&lt;TODAY(),"منتهي",IF(I187-TODAY()&lt;=7,"ينتهي خلال 7 أيام",IF(I187-TODAY()&lt;=30,"ينتهي خلال 30 يومًا",IF(I187-TODAY()&lt;=L187,"ضمن مدة التنبيه","ساري"))))))</x:f>
      </x:c>
      <x:c r="P187" s="68"/>
      <x:c r="Q187" s="68"/>
      <x:c r="R187" s="72"/>
      <x:c r="S187" s="72"/>
      <x:c r="T187" s="72"/>
      <x:c r="U187" s="76"/>
      <x:c r="V187" s="68"/>
      <x:c r="W187" s="68"/>
      <x:c r="X187" s="68"/>
      <x:c r="Y187" s="68"/>
      <x:c r="Z187" s="68" t="str">
        <x:f>IF(B187="","",IF(OR(C187="غير موجود",F187="",G187="",I187=""),"يحتاج استكمال","مكتمل"))</x:f>
      </x:c>
    </x:row>
    <x:row r="188">
      <x:c r="A188" s="68" t="n">
        <x:f>ROW()-5</x:f>
        <x:v>183</x:v>
      </x:c>
      <x:c r="B188" s="70"/>
      <x:c r="C188" s="68" t="str">
        <x:f>IF(B188="","",IFERROR(VLOOKUP(B188,'بيانات الموظفين'!$A$6:$H$205,2,FALSE),"غير موجود"))</x:f>
      </x:c>
      <x:c r="D188" s="68" t="str">
        <x:f>IF(B188="","",IFERROR(VLOOKUP(B188,'بيانات الموظفين'!$A$6:$H$205,3,FALSE),""))</x:f>
      </x:c>
      <x:c r="E188" s="68" t="str">
        <x:f>IF(B188="","",IFERROR(VLOOKUP(B188,'بيانات الموظفين'!$A$6:$H$205,5,FALSE),""))</x:f>
      </x:c>
      <x:c r="F188" s="68"/>
      <x:c r="G188" s="70"/>
      <x:c r="H188" s="72"/>
      <x:c r="I188" s="72"/>
      <x:c r="J188" s="74" t="str">
        <x:f>IF(F188="","",IFERROR(VLOOKUP(F188,'الإعدادات'!$A$6:$B$17,2,FALSE),30))</x:f>
      </x:c>
      <x:c r="K188" s="74"/>
      <x:c r="L188" s="74" t="str">
        <x:f>IF(F188="","",IF(K188="",J188,K188))</x:f>
      </x:c>
      <x:c r="M188" s="72" t="str">
        <x:f>IF(I188="","",I188-L188)</x:f>
      </x:c>
      <x:c r="N188" s="74" t="str">
        <x:f>IF(I188="","",I188-TODAY())</x:f>
      </x:c>
      <x:c r="O188" s="68" t="str">
        <x:f>IF(B188="","",IF(OR(F188="",G188="",I188=""),"بيانات ناقصة",IF(I188&lt;TODAY(),"منتهي",IF(I188-TODAY()&lt;=7,"ينتهي خلال 7 أيام",IF(I188-TODAY()&lt;=30,"ينتهي خلال 30 يومًا",IF(I188-TODAY()&lt;=L188,"ضمن مدة التنبيه","ساري"))))))</x:f>
      </x:c>
      <x:c r="P188" s="68"/>
      <x:c r="Q188" s="68"/>
      <x:c r="R188" s="72"/>
      <x:c r="S188" s="72"/>
      <x:c r="T188" s="72"/>
      <x:c r="U188" s="76"/>
      <x:c r="V188" s="68"/>
      <x:c r="W188" s="68"/>
      <x:c r="X188" s="68"/>
      <x:c r="Y188" s="68"/>
      <x:c r="Z188" s="68" t="str">
        <x:f>IF(B188="","",IF(OR(C188="غير موجود",F188="",G188="",I188=""),"يحتاج استكمال","مكتمل"))</x:f>
      </x:c>
    </x:row>
    <x:row r="189">
      <x:c r="A189" s="68" t="n">
        <x:f>ROW()-5</x:f>
        <x:v>184</x:v>
      </x:c>
      <x:c r="B189" s="70"/>
      <x:c r="C189" s="68" t="str">
        <x:f>IF(B189="","",IFERROR(VLOOKUP(B189,'بيانات الموظفين'!$A$6:$H$205,2,FALSE),"غير موجود"))</x:f>
      </x:c>
      <x:c r="D189" s="68" t="str">
        <x:f>IF(B189="","",IFERROR(VLOOKUP(B189,'بيانات الموظفين'!$A$6:$H$205,3,FALSE),""))</x:f>
      </x:c>
      <x:c r="E189" s="68" t="str">
        <x:f>IF(B189="","",IFERROR(VLOOKUP(B189,'بيانات الموظفين'!$A$6:$H$205,5,FALSE),""))</x:f>
      </x:c>
      <x:c r="F189" s="68"/>
      <x:c r="G189" s="70"/>
      <x:c r="H189" s="72"/>
      <x:c r="I189" s="72"/>
      <x:c r="J189" s="74" t="str">
        <x:f>IF(F189="","",IFERROR(VLOOKUP(F189,'الإعدادات'!$A$6:$B$17,2,FALSE),30))</x:f>
      </x:c>
      <x:c r="K189" s="74"/>
      <x:c r="L189" s="74" t="str">
        <x:f>IF(F189="","",IF(K189="",J189,K189))</x:f>
      </x:c>
      <x:c r="M189" s="72" t="str">
        <x:f>IF(I189="","",I189-L189)</x:f>
      </x:c>
      <x:c r="N189" s="74" t="str">
        <x:f>IF(I189="","",I189-TODAY())</x:f>
      </x:c>
      <x:c r="O189" s="68" t="str">
        <x:f>IF(B189="","",IF(OR(F189="",G189="",I189=""),"بيانات ناقصة",IF(I189&lt;TODAY(),"منتهي",IF(I189-TODAY()&lt;=7,"ينتهي خلال 7 أيام",IF(I189-TODAY()&lt;=30,"ينتهي خلال 30 يومًا",IF(I189-TODAY()&lt;=L189,"ضمن مدة التنبيه","ساري"))))))</x:f>
      </x:c>
      <x:c r="P189" s="68"/>
      <x:c r="Q189" s="68"/>
      <x:c r="R189" s="72"/>
      <x:c r="S189" s="72"/>
      <x:c r="T189" s="72"/>
      <x:c r="U189" s="76"/>
      <x:c r="V189" s="68"/>
      <x:c r="W189" s="68"/>
      <x:c r="X189" s="68"/>
      <x:c r="Y189" s="68"/>
      <x:c r="Z189" s="68" t="str">
        <x:f>IF(B189="","",IF(OR(C189="غير موجود",F189="",G189="",I189=""),"يحتاج استكمال","مكتمل"))</x:f>
      </x:c>
    </x:row>
    <x:row r="190">
      <x:c r="A190" s="68" t="n">
        <x:f>ROW()-5</x:f>
        <x:v>185</x:v>
      </x:c>
      <x:c r="B190" s="70"/>
      <x:c r="C190" s="68" t="str">
        <x:f>IF(B190="","",IFERROR(VLOOKUP(B190,'بيانات الموظفين'!$A$6:$H$205,2,FALSE),"غير موجود"))</x:f>
      </x:c>
      <x:c r="D190" s="68" t="str">
        <x:f>IF(B190="","",IFERROR(VLOOKUP(B190,'بيانات الموظفين'!$A$6:$H$205,3,FALSE),""))</x:f>
      </x:c>
      <x:c r="E190" s="68" t="str">
        <x:f>IF(B190="","",IFERROR(VLOOKUP(B190,'بيانات الموظفين'!$A$6:$H$205,5,FALSE),""))</x:f>
      </x:c>
      <x:c r="F190" s="68"/>
      <x:c r="G190" s="70"/>
      <x:c r="H190" s="72"/>
      <x:c r="I190" s="72"/>
      <x:c r="J190" s="74" t="str">
        <x:f>IF(F190="","",IFERROR(VLOOKUP(F190,'الإعدادات'!$A$6:$B$17,2,FALSE),30))</x:f>
      </x:c>
      <x:c r="K190" s="74"/>
      <x:c r="L190" s="74" t="str">
        <x:f>IF(F190="","",IF(K190="",J190,K190))</x:f>
      </x:c>
      <x:c r="M190" s="72" t="str">
        <x:f>IF(I190="","",I190-L190)</x:f>
      </x:c>
      <x:c r="N190" s="74" t="str">
        <x:f>IF(I190="","",I190-TODAY())</x:f>
      </x:c>
      <x:c r="O190" s="68" t="str">
        <x:f>IF(B190="","",IF(OR(F190="",G190="",I190=""),"بيانات ناقصة",IF(I190&lt;TODAY(),"منتهي",IF(I190-TODAY()&lt;=7,"ينتهي خلال 7 أيام",IF(I190-TODAY()&lt;=30,"ينتهي خلال 30 يومًا",IF(I190-TODAY()&lt;=L190,"ضمن مدة التنبيه","ساري"))))))</x:f>
      </x:c>
      <x:c r="P190" s="68"/>
      <x:c r="Q190" s="68"/>
      <x:c r="R190" s="72"/>
      <x:c r="S190" s="72"/>
      <x:c r="T190" s="72"/>
      <x:c r="U190" s="76"/>
      <x:c r="V190" s="68"/>
      <x:c r="W190" s="68"/>
      <x:c r="X190" s="68"/>
      <x:c r="Y190" s="68"/>
      <x:c r="Z190" s="68" t="str">
        <x:f>IF(B190="","",IF(OR(C190="غير موجود",F190="",G190="",I190=""),"يحتاج استكمال","مكتمل"))</x:f>
      </x:c>
    </x:row>
    <x:row r="191">
      <x:c r="A191" s="68" t="n">
        <x:f>ROW()-5</x:f>
        <x:v>186</x:v>
      </x:c>
      <x:c r="B191" s="70"/>
      <x:c r="C191" s="68" t="str">
        <x:f>IF(B191="","",IFERROR(VLOOKUP(B191,'بيانات الموظفين'!$A$6:$H$205,2,FALSE),"غير موجود"))</x:f>
      </x:c>
      <x:c r="D191" s="68" t="str">
        <x:f>IF(B191="","",IFERROR(VLOOKUP(B191,'بيانات الموظفين'!$A$6:$H$205,3,FALSE),""))</x:f>
      </x:c>
      <x:c r="E191" s="68" t="str">
        <x:f>IF(B191="","",IFERROR(VLOOKUP(B191,'بيانات الموظفين'!$A$6:$H$205,5,FALSE),""))</x:f>
      </x:c>
      <x:c r="F191" s="68"/>
      <x:c r="G191" s="70"/>
      <x:c r="H191" s="72"/>
      <x:c r="I191" s="72"/>
      <x:c r="J191" s="74" t="str">
        <x:f>IF(F191="","",IFERROR(VLOOKUP(F191,'الإعدادات'!$A$6:$B$17,2,FALSE),30))</x:f>
      </x:c>
      <x:c r="K191" s="74"/>
      <x:c r="L191" s="74" t="str">
        <x:f>IF(F191="","",IF(K191="",J191,K191))</x:f>
      </x:c>
      <x:c r="M191" s="72" t="str">
        <x:f>IF(I191="","",I191-L191)</x:f>
      </x:c>
      <x:c r="N191" s="74" t="str">
        <x:f>IF(I191="","",I191-TODAY())</x:f>
      </x:c>
      <x:c r="O191" s="68" t="str">
        <x:f>IF(B191="","",IF(OR(F191="",G191="",I191=""),"بيانات ناقصة",IF(I191&lt;TODAY(),"منتهي",IF(I191-TODAY()&lt;=7,"ينتهي خلال 7 أيام",IF(I191-TODAY()&lt;=30,"ينتهي خلال 30 يومًا",IF(I191-TODAY()&lt;=L191,"ضمن مدة التنبيه","ساري"))))))</x:f>
      </x:c>
      <x:c r="P191" s="68"/>
      <x:c r="Q191" s="68"/>
      <x:c r="R191" s="72"/>
      <x:c r="S191" s="72"/>
      <x:c r="T191" s="72"/>
      <x:c r="U191" s="76"/>
      <x:c r="V191" s="68"/>
      <x:c r="W191" s="68"/>
      <x:c r="X191" s="68"/>
      <x:c r="Y191" s="68"/>
      <x:c r="Z191" s="68" t="str">
        <x:f>IF(B191="","",IF(OR(C191="غير موجود",F191="",G191="",I191=""),"يحتاج استكمال","مكتمل"))</x:f>
      </x:c>
    </x:row>
    <x:row r="192">
      <x:c r="A192" s="68" t="n">
        <x:f>ROW()-5</x:f>
        <x:v>187</x:v>
      </x:c>
      <x:c r="B192" s="70"/>
      <x:c r="C192" s="68" t="str">
        <x:f>IF(B192="","",IFERROR(VLOOKUP(B192,'بيانات الموظفين'!$A$6:$H$205,2,FALSE),"غير موجود"))</x:f>
      </x:c>
      <x:c r="D192" s="68" t="str">
        <x:f>IF(B192="","",IFERROR(VLOOKUP(B192,'بيانات الموظفين'!$A$6:$H$205,3,FALSE),""))</x:f>
      </x:c>
      <x:c r="E192" s="68" t="str">
        <x:f>IF(B192="","",IFERROR(VLOOKUP(B192,'بيانات الموظفين'!$A$6:$H$205,5,FALSE),""))</x:f>
      </x:c>
      <x:c r="F192" s="68"/>
      <x:c r="G192" s="70"/>
      <x:c r="H192" s="72"/>
      <x:c r="I192" s="72"/>
      <x:c r="J192" s="74" t="str">
        <x:f>IF(F192="","",IFERROR(VLOOKUP(F192,'الإعدادات'!$A$6:$B$17,2,FALSE),30))</x:f>
      </x:c>
      <x:c r="K192" s="74"/>
      <x:c r="L192" s="74" t="str">
        <x:f>IF(F192="","",IF(K192="",J192,K192))</x:f>
      </x:c>
      <x:c r="M192" s="72" t="str">
        <x:f>IF(I192="","",I192-L192)</x:f>
      </x:c>
      <x:c r="N192" s="74" t="str">
        <x:f>IF(I192="","",I192-TODAY())</x:f>
      </x:c>
      <x:c r="O192" s="68" t="str">
        <x:f>IF(B192="","",IF(OR(F192="",G192="",I192=""),"بيانات ناقصة",IF(I192&lt;TODAY(),"منتهي",IF(I192-TODAY()&lt;=7,"ينتهي خلال 7 أيام",IF(I192-TODAY()&lt;=30,"ينتهي خلال 30 يومًا",IF(I192-TODAY()&lt;=L192,"ضمن مدة التنبيه","ساري"))))))</x:f>
      </x:c>
      <x:c r="P192" s="68"/>
      <x:c r="Q192" s="68"/>
      <x:c r="R192" s="72"/>
      <x:c r="S192" s="72"/>
      <x:c r="T192" s="72"/>
      <x:c r="U192" s="76"/>
      <x:c r="V192" s="68"/>
      <x:c r="W192" s="68"/>
      <x:c r="X192" s="68"/>
      <x:c r="Y192" s="68"/>
      <x:c r="Z192" s="68" t="str">
        <x:f>IF(B192="","",IF(OR(C192="غير موجود",F192="",G192="",I192=""),"يحتاج استكمال","مكتمل"))</x:f>
      </x:c>
    </x:row>
    <x:row r="193">
      <x:c r="A193" s="68" t="n">
        <x:f>ROW()-5</x:f>
        <x:v>188</x:v>
      </x:c>
      <x:c r="B193" s="70"/>
      <x:c r="C193" s="68" t="str">
        <x:f>IF(B193="","",IFERROR(VLOOKUP(B193,'بيانات الموظفين'!$A$6:$H$205,2,FALSE),"غير موجود"))</x:f>
      </x:c>
      <x:c r="D193" s="68" t="str">
        <x:f>IF(B193="","",IFERROR(VLOOKUP(B193,'بيانات الموظفين'!$A$6:$H$205,3,FALSE),""))</x:f>
      </x:c>
      <x:c r="E193" s="68" t="str">
        <x:f>IF(B193="","",IFERROR(VLOOKUP(B193,'بيانات الموظفين'!$A$6:$H$205,5,FALSE),""))</x:f>
      </x:c>
      <x:c r="F193" s="68"/>
      <x:c r="G193" s="70"/>
      <x:c r="H193" s="72"/>
      <x:c r="I193" s="72"/>
      <x:c r="J193" s="74" t="str">
        <x:f>IF(F193="","",IFERROR(VLOOKUP(F193,'الإعدادات'!$A$6:$B$17,2,FALSE),30))</x:f>
      </x:c>
      <x:c r="K193" s="74"/>
      <x:c r="L193" s="74" t="str">
        <x:f>IF(F193="","",IF(K193="",J193,K193))</x:f>
      </x:c>
      <x:c r="M193" s="72" t="str">
        <x:f>IF(I193="","",I193-L193)</x:f>
      </x:c>
      <x:c r="N193" s="74" t="str">
        <x:f>IF(I193="","",I193-TODAY())</x:f>
      </x:c>
      <x:c r="O193" s="68" t="str">
        <x:f>IF(B193="","",IF(OR(F193="",G193="",I193=""),"بيانات ناقصة",IF(I193&lt;TODAY(),"منتهي",IF(I193-TODAY()&lt;=7,"ينتهي خلال 7 أيام",IF(I193-TODAY()&lt;=30,"ينتهي خلال 30 يومًا",IF(I193-TODAY()&lt;=L193,"ضمن مدة التنبيه","ساري"))))))</x:f>
      </x:c>
      <x:c r="P193" s="68"/>
      <x:c r="Q193" s="68"/>
      <x:c r="R193" s="72"/>
      <x:c r="S193" s="72"/>
      <x:c r="T193" s="72"/>
      <x:c r="U193" s="76"/>
      <x:c r="V193" s="68"/>
      <x:c r="W193" s="68"/>
      <x:c r="X193" s="68"/>
      <x:c r="Y193" s="68"/>
      <x:c r="Z193" s="68" t="str">
        <x:f>IF(B193="","",IF(OR(C193="غير موجود",F193="",G193="",I193=""),"يحتاج استكمال","مكتمل"))</x:f>
      </x:c>
    </x:row>
    <x:row r="194">
      <x:c r="A194" s="68" t="n">
        <x:f>ROW()-5</x:f>
        <x:v>189</x:v>
      </x:c>
      <x:c r="B194" s="70"/>
      <x:c r="C194" s="68" t="str">
        <x:f>IF(B194="","",IFERROR(VLOOKUP(B194,'بيانات الموظفين'!$A$6:$H$205,2,FALSE),"غير موجود"))</x:f>
      </x:c>
      <x:c r="D194" s="68" t="str">
        <x:f>IF(B194="","",IFERROR(VLOOKUP(B194,'بيانات الموظفين'!$A$6:$H$205,3,FALSE),""))</x:f>
      </x:c>
      <x:c r="E194" s="68" t="str">
        <x:f>IF(B194="","",IFERROR(VLOOKUP(B194,'بيانات الموظفين'!$A$6:$H$205,5,FALSE),""))</x:f>
      </x:c>
      <x:c r="F194" s="68"/>
      <x:c r="G194" s="70"/>
      <x:c r="H194" s="72"/>
      <x:c r="I194" s="72"/>
      <x:c r="J194" s="74" t="str">
        <x:f>IF(F194="","",IFERROR(VLOOKUP(F194,'الإعدادات'!$A$6:$B$17,2,FALSE),30))</x:f>
      </x:c>
      <x:c r="K194" s="74"/>
      <x:c r="L194" s="74" t="str">
        <x:f>IF(F194="","",IF(K194="",J194,K194))</x:f>
      </x:c>
      <x:c r="M194" s="72" t="str">
        <x:f>IF(I194="","",I194-L194)</x:f>
      </x:c>
      <x:c r="N194" s="74" t="str">
        <x:f>IF(I194="","",I194-TODAY())</x:f>
      </x:c>
      <x:c r="O194" s="68" t="str">
        <x:f>IF(B194="","",IF(OR(F194="",G194="",I194=""),"بيانات ناقصة",IF(I194&lt;TODAY(),"منتهي",IF(I194-TODAY()&lt;=7,"ينتهي خلال 7 أيام",IF(I194-TODAY()&lt;=30,"ينتهي خلال 30 يومًا",IF(I194-TODAY()&lt;=L194,"ضمن مدة التنبيه","ساري"))))))</x:f>
      </x:c>
      <x:c r="P194" s="68"/>
      <x:c r="Q194" s="68"/>
      <x:c r="R194" s="72"/>
      <x:c r="S194" s="72"/>
      <x:c r="T194" s="72"/>
      <x:c r="U194" s="76"/>
      <x:c r="V194" s="68"/>
      <x:c r="W194" s="68"/>
      <x:c r="X194" s="68"/>
      <x:c r="Y194" s="68"/>
      <x:c r="Z194" s="68" t="str">
        <x:f>IF(B194="","",IF(OR(C194="غير موجود",F194="",G194="",I194=""),"يحتاج استكمال","مكتمل"))</x:f>
      </x:c>
    </x:row>
    <x:row r="195">
      <x:c r="A195" s="68" t="n">
        <x:f>ROW()-5</x:f>
        <x:v>190</x:v>
      </x:c>
      <x:c r="B195" s="70"/>
      <x:c r="C195" s="68" t="str">
        <x:f>IF(B195="","",IFERROR(VLOOKUP(B195,'بيانات الموظفين'!$A$6:$H$205,2,FALSE),"غير موجود"))</x:f>
      </x:c>
      <x:c r="D195" s="68" t="str">
        <x:f>IF(B195="","",IFERROR(VLOOKUP(B195,'بيانات الموظفين'!$A$6:$H$205,3,FALSE),""))</x:f>
      </x:c>
      <x:c r="E195" s="68" t="str">
        <x:f>IF(B195="","",IFERROR(VLOOKUP(B195,'بيانات الموظفين'!$A$6:$H$205,5,FALSE),""))</x:f>
      </x:c>
      <x:c r="F195" s="68"/>
      <x:c r="G195" s="70"/>
      <x:c r="H195" s="72"/>
      <x:c r="I195" s="72"/>
      <x:c r="J195" s="74" t="str">
        <x:f>IF(F195="","",IFERROR(VLOOKUP(F195,'الإعدادات'!$A$6:$B$17,2,FALSE),30))</x:f>
      </x:c>
      <x:c r="K195" s="74"/>
      <x:c r="L195" s="74" t="str">
        <x:f>IF(F195="","",IF(K195="",J195,K195))</x:f>
      </x:c>
      <x:c r="M195" s="72" t="str">
        <x:f>IF(I195="","",I195-L195)</x:f>
      </x:c>
      <x:c r="N195" s="74" t="str">
        <x:f>IF(I195="","",I195-TODAY())</x:f>
      </x:c>
      <x:c r="O195" s="68" t="str">
        <x:f>IF(B195="","",IF(OR(F195="",G195="",I195=""),"بيانات ناقصة",IF(I195&lt;TODAY(),"منتهي",IF(I195-TODAY()&lt;=7,"ينتهي خلال 7 أيام",IF(I195-TODAY()&lt;=30,"ينتهي خلال 30 يومًا",IF(I195-TODAY()&lt;=L195,"ضمن مدة التنبيه","ساري"))))))</x:f>
      </x:c>
      <x:c r="P195" s="68"/>
      <x:c r="Q195" s="68"/>
      <x:c r="R195" s="72"/>
      <x:c r="S195" s="72"/>
      <x:c r="T195" s="72"/>
      <x:c r="U195" s="76"/>
      <x:c r="V195" s="68"/>
      <x:c r="W195" s="68"/>
      <x:c r="X195" s="68"/>
      <x:c r="Y195" s="68"/>
      <x:c r="Z195" s="68" t="str">
        <x:f>IF(B195="","",IF(OR(C195="غير موجود",F195="",G195="",I195=""),"يحتاج استكمال","مكتمل"))</x:f>
      </x:c>
    </x:row>
    <x:row r="196">
      <x:c r="A196" s="68" t="n">
        <x:f>ROW()-5</x:f>
        <x:v>191</x:v>
      </x:c>
      <x:c r="B196" s="70"/>
      <x:c r="C196" s="68" t="str">
        <x:f>IF(B196="","",IFERROR(VLOOKUP(B196,'بيانات الموظفين'!$A$6:$H$205,2,FALSE),"غير موجود"))</x:f>
      </x:c>
      <x:c r="D196" s="68" t="str">
        <x:f>IF(B196="","",IFERROR(VLOOKUP(B196,'بيانات الموظفين'!$A$6:$H$205,3,FALSE),""))</x:f>
      </x:c>
      <x:c r="E196" s="68" t="str">
        <x:f>IF(B196="","",IFERROR(VLOOKUP(B196,'بيانات الموظفين'!$A$6:$H$205,5,FALSE),""))</x:f>
      </x:c>
      <x:c r="F196" s="68"/>
      <x:c r="G196" s="70"/>
      <x:c r="H196" s="72"/>
      <x:c r="I196" s="72"/>
      <x:c r="J196" s="74" t="str">
        <x:f>IF(F196="","",IFERROR(VLOOKUP(F196,'الإعدادات'!$A$6:$B$17,2,FALSE),30))</x:f>
      </x:c>
      <x:c r="K196" s="74"/>
      <x:c r="L196" s="74" t="str">
        <x:f>IF(F196="","",IF(K196="",J196,K196))</x:f>
      </x:c>
      <x:c r="M196" s="72" t="str">
        <x:f>IF(I196="","",I196-L196)</x:f>
      </x:c>
      <x:c r="N196" s="74" t="str">
        <x:f>IF(I196="","",I196-TODAY())</x:f>
      </x:c>
      <x:c r="O196" s="68" t="str">
        <x:f>IF(B196="","",IF(OR(F196="",G196="",I196=""),"بيانات ناقصة",IF(I196&lt;TODAY(),"منتهي",IF(I196-TODAY()&lt;=7,"ينتهي خلال 7 أيام",IF(I196-TODAY()&lt;=30,"ينتهي خلال 30 يومًا",IF(I196-TODAY()&lt;=L196,"ضمن مدة التنبيه","ساري"))))))</x:f>
      </x:c>
      <x:c r="P196" s="68"/>
      <x:c r="Q196" s="68"/>
      <x:c r="R196" s="72"/>
      <x:c r="S196" s="72"/>
      <x:c r="T196" s="72"/>
      <x:c r="U196" s="76"/>
      <x:c r="V196" s="68"/>
      <x:c r="W196" s="68"/>
      <x:c r="X196" s="68"/>
      <x:c r="Y196" s="68"/>
      <x:c r="Z196" s="68" t="str">
        <x:f>IF(B196="","",IF(OR(C196="غير موجود",F196="",G196="",I196=""),"يحتاج استكمال","مكتمل"))</x:f>
      </x:c>
    </x:row>
    <x:row r="197">
      <x:c r="A197" s="68" t="n">
        <x:f>ROW()-5</x:f>
        <x:v>192</x:v>
      </x:c>
      <x:c r="B197" s="70"/>
      <x:c r="C197" s="68" t="str">
        <x:f>IF(B197="","",IFERROR(VLOOKUP(B197,'بيانات الموظفين'!$A$6:$H$205,2,FALSE),"غير موجود"))</x:f>
      </x:c>
      <x:c r="D197" s="68" t="str">
        <x:f>IF(B197="","",IFERROR(VLOOKUP(B197,'بيانات الموظفين'!$A$6:$H$205,3,FALSE),""))</x:f>
      </x:c>
      <x:c r="E197" s="68" t="str">
        <x:f>IF(B197="","",IFERROR(VLOOKUP(B197,'بيانات الموظفين'!$A$6:$H$205,5,FALSE),""))</x:f>
      </x:c>
      <x:c r="F197" s="68"/>
      <x:c r="G197" s="70"/>
      <x:c r="H197" s="72"/>
      <x:c r="I197" s="72"/>
      <x:c r="J197" s="74" t="str">
        <x:f>IF(F197="","",IFERROR(VLOOKUP(F197,'الإعدادات'!$A$6:$B$17,2,FALSE),30))</x:f>
      </x:c>
      <x:c r="K197" s="74"/>
      <x:c r="L197" s="74" t="str">
        <x:f>IF(F197="","",IF(K197="",J197,K197))</x:f>
      </x:c>
      <x:c r="M197" s="72" t="str">
        <x:f>IF(I197="","",I197-L197)</x:f>
      </x:c>
      <x:c r="N197" s="74" t="str">
        <x:f>IF(I197="","",I197-TODAY())</x:f>
      </x:c>
      <x:c r="O197" s="68" t="str">
        <x:f>IF(B197="","",IF(OR(F197="",G197="",I197=""),"بيانات ناقصة",IF(I197&lt;TODAY(),"منتهي",IF(I197-TODAY()&lt;=7,"ينتهي خلال 7 أيام",IF(I197-TODAY()&lt;=30,"ينتهي خلال 30 يومًا",IF(I197-TODAY()&lt;=L197,"ضمن مدة التنبيه","ساري"))))))</x:f>
      </x:c>
      <x:c r="P197" s="68"/>
      <x:c r="Q197" s="68"/>
      <x:c r="R197" s="72"/>
      <x:c r="S197" s="72"/>
      <x:c r="T197" s="72"/>
      <x:c r="U197" s="76"/>
      <x:c r="V197" s="68"/>
      <x:c r="W197" s="68"/>
      <x:c r="X197" s="68"/>
      <x:c r="Y197" s="68"/>
      <x:c r="Z197" s="68" t="str">
        <x:f>IF(B197="","",IF(OR(C197="غير موجود",F197="",G197="",I197=""),"يحتاج استكمال","مكتمل"))</x:f>
      </x:c>
    </x:row>
    <x:row r="198">
      <x:c r="A198" s="68" t="n">
        <x:f>ROW()-5</x:f>
        <x:v>193</x:v>
      </x:c>
      <x:c r="B198" s="70"/>
      <x:c r="C198" s="68" t="str">
        <x:f>IF(B198="","",IFERROR(VLOOKUP(B198,'بيانات الموظفين'!$A$6:$H$205,2,FALSE),"غير موجود"))</x:f>
      </x:c>
      <x:c r="D198" s="68" t="str">
        <x:f>IF(B198="","",IFERROR(VLOOKUP(B198,'بيانات الموظفين'!$A$6:$H$205,3,FALSE),""))</x:f>
      </x:c>
      <x:c r="E198" s="68" t="str">
        <x:f>IF(B198="","",IFERROR(VLOOKUP(B198,'بيانات الموظفين'!$A$6:$H$205,5,FALSE),""))</x:f>
      </x:c>
      <x:c r="F198" s="68"/>
      <x:c r="G198" s="70"/>
      <x:c r="H198" s="72"/>
      <x:c r="I198" s="72"/>
      <x:c r="J198" s="74" t="str">
        <x:f>IF(F198="","",IFERROR(VLOOKUP(F198,'الإعدادات'!$A$6:$B$17,2,FALSE),30))</x:f>
      </x:c>
      <x:c r="K198" s="74"/>
      <x:c r="L198" s="74" t="str">
        <x:f>IF(F198="","",IF(K198="",J198,K198))</x:f>
      </x:c>
      <x:c r="M198" s="72" t="str">
        <x:f>IF(I198="","",I198-L198)</x:f>
      </x:c>
      <x:c r="N198" s="74" t="str">
        <x:f>IF(I198="","",I198-TODAY())</x:f>
      </x:c>
      <x:c r="O198" s="68" t="str">
        <x:f>IF(B198="","",IF(OR(F198="",G198="",I198=""),"بيانات ناقصة",IF(I198&lt;TODAY(),"منتهي",IF(I198-TODAY()&lt;=7,"ينتهي خلال 7 أيام",IF(I198-TODAY()&lt;=30,"ينتهي خلال 30 يومًا",IF(I198-TODAY()&lt;=L198,"ضمن مدة التنبيه","ساري"))))))</x:f>
      </x:c>
      <x:c r="P198" s="68"/>
      <x:c r="Q198" s="68"/>
      <x:c r="R198" s="72"/>
      <x:c r="S198" s="72"/>
      <x:c r="T198" s="72"/>
      <x:c r="U198" s="76"/>
      <x:c r="V198" s="68"/>
      <x:c r="W198" s="68"/>
      <x:c r="X198" s="68"/>
      <x:c r="Y198" s="68"/>
      <x:c r="Z198" s="68" t="str">
        <x:f>IF(B198="","",IF(OR(C198="غير موجود",F198="",G198="",I198=""),"يحتاج استكمال","مكتمل"))</x:f>
      </x:c>
    </x:row>
    <x:row r="199">
      <x:c r="A199" s="68" t="n">
        <x:f>ROW()-5</x:f>
        <x:v>194</x:v>
      </x:c>
      <x:c r="B199" s="70"/>
      <x:c r="C199" s="68" t="str">
        <x:f>IF(B199="","",IFERROR(VLOOKUP(B199,'بيانات الموظفين'!$A$6:$H$205,2,FALSE),"غير موجود"))</x:f>
      </x:c>
      <x:c r="D199" s="68" t="str">
        <x:f>IF(B199="","",IFERROR(VLOOKUP(B199,'بيانات الموظفين'!$A$6:$H$205,3,FALSE),""))</x:f>
      </x:c>
      <x:c r="E199" s="68" t="str">
        <x:f>IF(B199="","",IFERROR(VLOOKUP(B199,'بيانات الموظفين'!$A$6:$H$205,5,FALSE),""))</x:f>
      </x:c>
      <x:c r="F199" s="68"/>
      <x:c r="G199" s="70"/>
      <x:c r="H199" s="72"/>
      <x:c r="I199" s="72"/>
      <x:c r="J199" s="74" t="str">
        <x:f>IF(F199="","",IFERROR(VLOOKUP(F199,'الإعدادات'!$A$6:$B$17,2,FALSE),30))</x:f>
      </x:c>
      <x:c r="K199" s="74"/>
      <x:c r="L199" s="74" t="str">
        <x:f>IF(F199="","",IF(K199="",J199,K199))</x:f>
      </x:c>
      <x:c r="M199" s="72" t="str">
        <x:f>IF(I199="","",I199-L199)</x:f>
      </x:c>
      <x:c r="N199" s="74" t="str">
        <x:f>IF(I199="","",I199-TODAY())</x:f>
      </x:c>
      <x:c r="O199" s="68" t="str">
        <x:f>IF(B199="","",IF(OR(F199="",G199="",I199=""),"بيانات ناقصة",IF(I199&lt;TODAY(),"منتهي",IF(I199-TODAY()&lt;=7,"ينتهي خلال 7 أيام",IF(I199-TODAY()&lt;=30,"ينتهي خلال 30 يومًا",IF(I199-TODAY()&lt;=L199,"ضمن مدة التنبيه","ساري"))))))</x:f>
      </x:c>
      <x:c r="P199" s="68"/>
      <x:c r="Q199" s="68"/>
      <x:c r="R199" s="72"/>
      <x:c r="S199" s="72"/>
      <x:c r="T199" s="72"/>
      <x:c r="U199" s="76"/>
      <x:c r="V199" s="68"/>
      <x:c r="W199" s="68"/>
      <x:c r="X199" s="68"/>
      <x:c r="Y199" s="68"/>
      <x:c r="Z199" s="68" t="str">
        <x:f>IF(B199="","",IF(OR(C199="غير موجود",F199="",G199="",I199=""),"يحتاج استكمال","مكتمل"))</x:f>
      </x:c>
    </x:row>
    <x:row r="200">
      <x:c r="A200" s="68" t="n">
        <x:f>ROW()-5</x:f>
        <x:v>195</x:v>
      </x:c>
      <x:c r="B200" s="70"/>
      <x:c r="C200" s="68" t="str">
        <x:f>IF(B200="","",IFERROR(VLOOKUP(B200,'بيانات الموظفين'!$A$6:$H$205,2,FALSE),"غير موجود"))</x:f>
      </x:c>
      <x:c r="D200" s="68" t="str">
        <x:f>IF(B200="","",IFERROR(VLOOKUP(B200,'بيانات الموظفين'!$A$6:$H$205,3,FALSE),""))</x:f>
      </x:c>
      <x:c r="E200" s="68" t="str">
        <x:f>IF(B200="","",IFERROR(VLOOKUP(B200,'بيانات الموظفين'!$A$6:$H$205,5,FALSE),""))</x:f>
      </x:c>
      <x:c r="F200" s="68"/>
      <x:c r="G200" s="70"/>
      <x:c r="H200" s="72"/>
      <x:c r="I200" s="72"/>
      <x:c r="J200" s="74" t="str">
        <x:f>IF(F200="","",IFERROR(VLOOKUP(F200,'الإعدادات'!$A$6:$B$17,2,FALSE),30))</x:f>
      </x:c>
      <x:c r="K200" s="74"/>
      <x:c r="L200" s="74" t="str">
        <x:f>IF(F200="","",IF(K200="",J200,K200))</x:f>
      </x:c>
      <x:c r="M200" s="72" t="str">
        <x:f>IF(I200="","",I200-L200)</x:f>
      </x:c>
      <x:c r="N200" s="74" t="str">
        <x:f>IF(I200="","",I200-TODAY())</x:f>
      </x:c>
      <x:c r="O200" s="68" t="str">
        <x:f>IF(B200="","",IF(OR(F200="",G200="",I200=""),"بيانات ناقصة",IF(I200&lt;TODAY(),"منتهي",IF(I200-TODAY()&lt;=7,"ينتهي خلال 7 أيام",IF(I200-TODAY()&lt;=30,"ينتهي خلال 30 يومًا",IF(I200-TODAY()&lt;=L200,"ضمن مدة التنبيه","ساري"))))))</x:f>
      </x:c>
      <x:c r="P200" s="68"/>
      <x:c r="Q200" s="68"/>
      <x:c r="R200" s="72"/>
      <x:c r="S200" s="72"/>
      <x:c r="T200" s="72"/>
      <x:c r="U200" s="76"/>
      <x:c r="V200" s="68"/>
      <x:c r="W200" s="68"/>
      <x:c r="X200" s="68"/>
      <x:c r="Y200" s="68"/>
      <x:c r="Z200" s="68" t="str">
        <x:f>IF(B200="","",IF(OR(C200="غير موجود",F200="",G200="",I200=""),"يحتاج استكمال","مكتمل"))</x:f>
      </x:c>
    </x:row>
    <x:row r="201">
      <x:c r="A201" s="68" t="n">
        <x:f>ROW()-5</x:f>
        <x:v>196</x:v>
      </x:c>
      <x:c r="B201" s="70"/>
      <x:c r="C201" s="68" t="str">
        <x:f>IF(B201="","",IFERROR(VLOOKUP(B201,'بيانات الموظفين'!$A$6:$H$205,2,FALSE),"غير موجود"))</x:f>
      </x:c>
      <x:c r="D201" s="68" t="str">
        <x:f>IF(B201="","",IFERROR(VLOOKUP(B201,'بيانات الموظفين'!$A$6:$H$205,3,FALSE),""))</x:f>
      </x:c>
      <x:c r="E201" s="68" t="str">
        <x:f>IF(B201="","",IFERROR(VLOOKUP(B201,'بيانات الموظفين'!$A$6:$H$205,5,FALSE),""))</x:f>
      </x:c>
      <x:c r="F201" s="68"/>
      <x:c r="G201" s="70"/>
      <x:c r="H201" s="72"/>
      <x:c r="I201" s="72"/>
      <x:c r="J201" s="74" t="str">
        <x:f>IF(F201="","",IFERROR(VLOOKUP(F201,'الإعدادات'!$A$6:$B$17,2,FALSE),30))</x:f>
      </x:c>
      <x:c r="K201" s="74"/>
      <x:c r="L201" s="74" t="str">
        <x:f>IF(F201="","",IF(K201="",J201,K201))</x:f>
      </x:c>
      <x:c r="M201" s="72" t="str">
        <x:f>IF(I201="","",I201-L201)</x:f>
      </x:c>
      <x:c r="N201" s="74" t="str">
        <x:f>IF(I201="","",I201-TODAY())</x:f>
      </x:c>
      <x:c r="O201" s="68" t="str">
        <x:f>IF(B201="","",IF(OR(F201="",G201="",I201=""),"بيانات ناقصة",IF(I201&lt;TODAY(),"منتهي",IF(I201-TODAY()&lt;=7,"ينتهي خلال 7 أيام",IF(I201-TODAY()&lt;=30,"ينتهي خلال 30 يومًا",IF(I201-TODAY()&lt;=L201,"ضمن مدة التنبيه","ساري"))))))</x:f>
      </x:c>
      <x:c r="P201" s="68"/>
      <x:c r="Q201" s="68"/>
      <x:c r="R201" s="72"/>
      <x:c r="S201" s="72"/>
      <x:c r="T201" s="72"/>
      <x:c r="U201" s="76"/>
      <x:c r="V201" s="68"/>
      <x:c r="W201" s="68"/>
      <x:c r="X201" s="68"/>
      <x:c r="Y201" s="68"/>
      <x:c r="Z201" s="68" t="str">
        <x:f>IF(B201="","",IF(OR(C201="غير موجود",F201="",G201="",I201=""),"يحتاج استكمال","مكتمل"))</x:f>
      </x:c>
    </x:row>
    <x:row r="202">
      <x:c r="A202" s="68" t="n">
        <x:f>ROW()-5</x:f>
        <x:v>197</x:v>
      </x:c>
      <x:c r="B202" s="70"/>
      <x:c r="C202" s="68" t="str">
        <x:f>IF(B202="","",IFERROR(VLOOKUP(B202,'بيانات الموظفين'!$A$6:$H$205,2,FALSE),"غير موجود"))</x:f>
      </x:c>
      <x:c r="D202" s="68" t="str">
        <x:f>IF(B202="","",IFERROR(VLOOKUP(B202,'بيانات الموظفين'!$A$6:$H$205,3,FALSE),""))</x:f>
      </x:c>
      <x:c r="E202" s="68" t="str">
        <x:f>IF(B202="","",IFERROR(VLOOKUP(B202,'بيانات الموظفين'!$A$6:$H$205,5,FALSE),""))</x:f>
      </x:c>
      <x:c r="F202" s="68"/>
      <x:c r="G202" s="70"/>
      <x:c r="H202" s="72"/>
      <x:c r="I202" s="72"/>
      <x:c r="J202" s="74" t="str">
        <x:f>IF(F202="","",IFERROR(VLOOKUP(F202,'الإعدادات'!$A$6:$B$17,2,FALSE),30))</x:f>
      </x:c>
      <x:c r="K202" s="74"/>
      <x:c r="L202" s="74" t="str">
        <x:f>IF(F202="","",IF(K202="",J202,K202))</x:f>
      </x:c>
      <x:c r="M202" s="72" t="str">
        <x:f>IF(I202="","",I202-L202)</x:f>
      </x:c>
      <x:c r="N202" s="74" t="str">
        <x:f>IF(I202="","",I202-TODAY())</x:f>
      </x:c>
      <x:c r="O202" s="68" t="str">
        <x:f>IF(B202="","",IF(OR(F202="",G202="",I202=""),"بيانات ناقصة",IF(I202&lt;TODAY(),"منتهي",IF(I202-TODAY()&lt;=7,"ينتهي خلال 7 أيام",IF(I202-TODAY()&lt;=30,"ينتهي خلال 30 يومًا",IF(I202-TODAY()&lt;=L202,"ضمن مدة التنبيه","ساري"))))))</x:f>
      </x:c>
      <x:c r="P202" s="68"/>
      <x:c r="Q202" s="68"/>
      <x:c r="R202" s="72"/>
      <x:c r="S202" s="72"/>
      <x:c r="T202" s="72"/>
      <x:c r="U202" s="76"/>
      <x:c r="V202" s="68"/>
      <x:c r="W202" s="68"/>
      <x:c r="X202" s="68"/>
      <x:c r="Y202" s="68"/>
      <x:c r="Z202" s="68" t="str">
        <x:f>IF(B202="","",IF(OR(C202="غير موجود",F202="",G202="",I202=""),"يحتاج استكمال","مكتمل"))</x:f>
      </x:c>
    </x:row>
    <x:row r="203">
      <x:c r="A203" s="68" t="n">
        <x:f>ROW()-5</x:f>
        <x:v>198</x:v>
      </x:c>
      <x:c r="B203" s="70"/>
      <x:c r="C203" s="68" t="str">
        <x:f>IF(B203="","",IFERROR(VLOOKUP(B203,'بيانات الموظفين'!$A$6:$H$205,2,FALSE),"غير موجود"))</x:f>
      </x:c>
      <x:c r="D203" s="68" t="str">
        <x:f>IF(B203="","",IFERROR(VLOOKUP(B203,'بيانات الموظفين'!$A$6:$H$205,3,FALSE),""))</x:f>
      </x:c>
      <x:c r="E203" s="68" t="str">
        <x:f>IF(B203="","",IFERROR(VLOOKUP(B203,'بيانات الموظفين'!$A$6:$H$205,5,FALSE),""))</x:f>
      </x:c>
      <x:c r="F203" s="68"/>
      <x:c r="G203" s="70"/>
      <x:c r="H203" s="72"/>
      <x:c r="I203" s="72"/>
      <x:c r="J203" s="74" t="str">
        <x:f>IF(F203="","",IFERROR(VLOOKUP(F203,'الإعدادات'!$A$6:$B$17,2,FALSE),30))</x:f>
      </x:c>
      <x:c r="K203" s="74"/>
      <x:c r="L203" s="74" t="str">
        <x:f>IF(F203="","",IF(K203="",J203,K203))</x:f>
      </x:c>
      <x:c r="M203" s="72" t="str">
        <x:f>IF(I203="","",I203-L203)</x:f>
      </x:c>
      <x:c r="N203" s="74" t="str">
        <x:f>IF(I203="","",I203-TODAY())</x:f>
      </x:c>
      <x:c r="O203" s="68" t="str">
        <x:f>IF(B203="","",IF(OR(F203="",G203="",I203=""),"بيانات ناقصة",IF(I203&lt;TODAY(),"منتهي",IF(I203-TODAY()&lt;=7,"ينتهي خلال 7 أيام",IF(I203-TODAY()&lt;=30,"ينتهي خلال 30 يومًا",IF(I203-TODAY()&lt;=L203,"ضمن مدة التنبيه","ساري"))))))</x:f>
      </x:c>
      <x:c r="P203" s="68"/>
      <x:c r="Q203" s="68"/>
      <x:c r="R203" s="72"/>
      <x:c r="S203" s="72"/>
      <x:c r="T203" s="72"/>
      <x:c r="U203" s="76"/>
      <x:c r="V203" s="68"/>
      <x:c r="W203" s="68"/>
      <x:c r="X203" s="68"/>
      <x:c r="Y203" s="68"/>
      <x:c r="Z203" s="68" t="str">
        <x:f>IF(B203="","",IF(OR(C203="غير موجود",F203="",G203="",I203=""),"يحتاج استكمال","مكتمل"))</x:f>
      </x:c>
    </x:row>
    <x:row r="204">
      <x:c r="A204" s="68" t="n">
        <x:f>ROW()-5</x:f>
        <x:v>199</x:v>
      </x:c>
      <x:c r="B204" s="70"/>
      <x:c r="C204" s="68" t="str">
        <x:f>IF(B204="","",IFERROR(VLOOKUP(B204,'بيانات الموظفين'!$A$6:$H$205,2,FALSE),"غير موجود"))</x:f>
      </x:c>
      <x:c r="D204" s="68" t="str">
        <x:f>IF(B204="","",IFERROR(VLOOKUP(B204,'بيانات الموظفين'!$A$6:$H$205,3,FALSE),""))</x:f>
      </x:c>
      <x:c r="E204" s="68" t="str">
        <x:f>IF(B204="","",IFERROR(VLOOKUP(B204,'بيانات الموظفين'!$A$6:$H$205,5,FALSE),""))</x:f>
      </x:c>
      <x:c r="F204" s="68"/>
      <x:c r="G204" s="70"/>
      <x:c r="H204" s="72"/>
      <x:c r="I204" s="72"/>
      <x:c r="J204" s="74" t="str">
        <x:f>IF(F204="","",IFERROR(VLOOKUP(F204,'الإعدادات'!$A$6:$B$17,2,FALSE),30))</x:f>
      </x:c>
      <x:c r="K204" s="74"/>
      <x:c r="L204" s="74" t="str">
        <x:f>IF(F204="","",IF(K204="",J204,K204))</x:f>
      </x:c>
      <x:c r="M204" s="72" t="str">
        <x:f>IF(I204="","",I204-L204)</x:f>
      </x:c>
      <x:c r="N204" s="74" t="str">
        <x:f>IF(I204="","",I204-TODAY())</x:f>
      </x:c>
      <x:c r="O204" s="68" t="str">
        <x:f>IF(B204="","",IF(OR(F204="",G204="",I204=""),"بيانات ناقصة",IF(I204&lt;TODAY(),"منتهي",IF(I204-TODAY()&lt;=7,"ينتهي خلال 7 أيام",IF(I204-TODAY()&lt;=30,"ينتهي خلال 30 يومًا",IF(I204-TODAY()&lt;=L204,"ضمن مدة التنبيه","ساري"))))))</x:f>
      </x:c>
      <x:c r="P204" s="68"/>
      <x:c r="Q204" s="68"/>
      <x:c r="R204" s="72"/>
      <x:c r="S204" s="72"/>
      <x:c r="T204" s="72"/>
      <x:c r="U204" s="76"/>
      <x:c r="V204" s="68"/>
      <x:c r="W204" s="68"/>
      <x:c r="X204" s="68"/>
      <x:c r="Y204" s="68"/>
      <x:c r="Z204" s="68" t="str">
        <x:f>IF(B204="","",IF(OR(C204="غير موجود",F204="",G204="",I204=""),"يحتاج استكمال","مكتمل"))</x:f>
      </x:c>
    </x:row>
    <x:row r="205">
      <x:c r="A205" s="68" t="n">
        <x:f>ROW()-5</x:f>
        <x:v>200</x:v>
      </x:c>
      <x:c r="B205" s="70"/>
      <x:c r="C205" s="68" t="str">
        <x:f>IF(B205="","",IFERROR(VLOOKUP(B205,'بيانات الموظفين'!$A$6:$H$205,2,FALSE),"غير موجود"))</x:f>
      </x:c>
      <x:c r="D205" s="68" t="str">
        <x:f>IF(B205="","",IFERROR(VLOOKUP(B205,'بيانات الموظفين'!$A$6:$H$205,3,FALSE),""))</x:f>
      </x:c>
      <x:c r="E205" s="68" t="str">
        <x:f>IF(B205="","",IFERROR(VLOOKUP(B205,'بيانات الموظفين'!$A$6:$H$205,5,FALSE),""))</x:f>
      </x:c>
      <x:c r="F205" s="68"/>
      <x:c r="G205" s="70"/>
      <x:c r="H205" s="72"/>
      <x:c r="I205" s="72"/>
      <x:c r="J205" s="74" t="str">
        <x:f>IF(F205="","",IFERROR(VLOOKUP(F205,'الإعدادات'!$A$6:$B$17,2,FALSE),30))</x:f>
      </x:c>
      <x:c r="K205" s="74"/>
      <x:c r="L205" s="74" t="str">
        <x:f>IF(F205="","",IF(K205="",J205,K205))</x:f>
      </x:c>
      <x:c r="M205" s="72" t="str">
        <x:f>IF(I205="","",I205-L205)</x:f>
      </x:c>
      <x:c r="N205" s="74" t="str">
        <x:f>IF(I205="","",I205-TODAY())</x:f>
      </x:c>
      <x:c r="O205" s="68" t="str">
        <x:f>IF(B205="","",IF(OR(F205="",G205="",I205=""),"بيانات ناقصة",IF(I205&lt;TODAY(),"منتهي",IF(I205-TODAY()&lt;=7,"ينتهي خلال 7 أيام",IF(I205-TODAY()&lt;=30,"ينتهي خلال 30 يومًا",IF(I205-TODAY()&lt;=L205,"ضمن مدة التنبيه","ساري"))))))</x:f>
      </x:c>
      <x:c r="P205" s="68"/>
      <x:c r="Q205" s="68"/>
      <x:c r="R205" s="72"/>
      <x:c r="S205" s="72"/>
      <x:c r="T205" s="72"/>
      <x:c r="U205" s="76"/>
      <x:c r="V205" s="68"/>
      <x:c r="W205" s="68"/>
      <x:c r="X205" s="68"/>
      <x:c r="Y205" s="68"/>
      <x:c r="Z205" s="68" t="str">
        <x:f>IF(B205="","",IF(OR(C205="غير موجود",F205="",G205="",I205=""),"يحتاج استكمال","مكتمل"))</x:f>
      </x:c>
    </x:row>
    <x:row r="206">
      <x:c r="A206" s="68" t="n">
        <x:f>ROW()-5</x:f>
        <x:v>201</x:v>
      </x:c>
      <x:c r="B206" s="70"/>
      <x:c r="C206" s="68" t="str">
        <x:f>IF(B206="","",IFERROR(VLOOKUP(B206,'بيانات الموظفين'!$A$6:$H$205,2,FALSE),"غير موجود"))</x:f>
      </x:c>
      <x:c r="D206" s="68" t="str">
        <x:f>IF(B206="","",IFERROR(VLOOKUP(B206,'بيانات الموظفين'!$A$6:$H$205,3,FALSE),""))</x:f>
      </x:c>
      <x:c r="E206" s="68" t="str">
        <x:f>IF(B206="","",IFERROR(VLOOKUP(B206,'بيانات الموظفين'!$A$6:$H$205,5,FALSE),""))</x:f>
      </x:c>
      <x:c r="F206" s="68"/>
      <x:c r="G206" s="70"/>
      <x:c r="H206" s="72"/>
      <x:c r="I206" s="72"/>
      <x:c r="J206" s="74" t="str">
        <x:f>IF(F206="","",IFERROR(VLOOKUP(F206,'الإعدادات'!$A$6:$B$17,2,FALSE),30))</x:f>
      </x:c>
      <x:c r="K206" s="74"/>
      <x:c r="L206" s="74" t="str">
        <x:f>IF(F206="","",IF(K206="",J206,K206))</x:f>
      </x:c>
      <x:c r="M206" s="72" t="str">
        <x:f>IF(I206="","",I206-L206)</x:f>
      </x:c>
      <x:c r="N206" s="74" t="str">
        <x:f>IF(I206="","",I206-TODAY())</x:f>
      </x:c>
      <x:c r="O206" s="68" t="str">
        <x:f>IF(B206="","",IF(OR(F206="",G206="",I206=""),"بيانات ناقصة",IF(I206&lt;TODAY(),"منتهي",IF(I206-TODAY()&lt;=7,"ينتهي خلال 7 أيام",IF(I206-TODAY()&lt;=30,"ينتهي خلال 30 يومًا",IF(I206-TODAY()&lt;=L206,"ضمن مدة التنبيه","ساري"))))))</x:f>
      </x:c>
      <x:c r="P206" s="68"/>
      <x:c r="Q206" s="68"/>
      <x:c r="R206" s="72"/>
      <x:c r="S206" s="72"/>
      <x:c r="T206" s="72"/>
      <x:c r="U206" s="76"/>
      <x:c r="V206" s="68"/>
      <x:c r="W206" s="68"/>
      <x:c r="X206" s="68"/>
      <x:c r="Y206" s="68"/>
      <x:c r="Z206" s="68" t="str">
        <x:f>IF(B206="","",IF(OR(C206="غير موجود",F206="",G206="",I206=""),"يحتاج استكمال","مكتمل"))</x:f>
      </x:c>
    </x:row>
    <x:row r="207">
      <x:c r="A207" s="68" t="n">
        <x:f>ROW()-5</x:f>
        <x:v>202</x:v>
      </x:c>
      <x:c r="B207" s="70"/>
      <x:c r="C207" s="68" t="str">
        <x:f>IF(B207="","",IFERROR(VLOOKUP(B207,'بيانات الموظفين'!$A$6:$H$205,2,FALSE),"غير موجود"))</x:f>
      </x:c>
      <x:c r="D207" s="68" t="str">
        <x:f>IF(B207="","",IFERROR(VLOOKUP(B207,'بيانات الموظفين'!$A$6:$H$205,3,FALSE),""))</x:f>
      </x:c>
      <x:c r="E207" s="68" t="str">
        <x:f>IF(B207="","",IFERROR(VLOOKUP(B207,'بيانات الموظفين'!$A$6:$H$205,5,FALSE),""))</x:f>
      </x:c>
      <x:c r="F207" s="68"/>
      <x:c r="G207" s="70"/>
      <x:c r="H207" s="72"/>
      <x:c r="I207" s="72"/>
      <x:c r="J207" s="74" t="str">
        <x:f>IF(F207="","",IFERROR(VLOOKUP(F207,'الإعدادات'!$A$6:$B$17,2,FALSE),30))</x:f>
      </x:c>
      <x:c r="K207" s="74"/>
      <x:c r="L207" s="74" t="str">
        <x:f>IF(F207="","",IF(K207="",J207,K207))</x:f>
      </x:c>
      <x:c r="M207" s="72" t="str">
        <x:f>IF(I207="","",I207-L207)</x:f>
      </x:c>
      <x:c r="N207" s="74" t="str">
        <x:f>IF(I207="","",I207-TODAY())</x:f>
      </x:c>
      <x:c r="O207" s="68" t="str">
        <x:f>IF(B207="","",IF(OR(F207="",G207="",I207=""),"بيانات ناقصة",IF(I207&lt;TODAY(),"منتهي",IF(I207-TODAY()&lt;=7,"ينتهي خلال 7 أيام",IF(I207-TODAY()&lt;=30,"ينتهي خلال 30 يومًا",IF(I207-TODAY()&lt;=L207,"ضمن مدة التنبيه","ساري"))))))</x:f>
      </x:c>
      <x:c r="P207" s="68"/>
      <x:c r="Q207" s="68"/>
      <x:c r="R207" s="72"/>
      <x:c r="S207" s="72"/>
      <x:c r="T207" s="72"/>
      <x:c r="U207" s="76"/>
      <x:c r="V207" s="68"/>
      <x:c r="W207" s="68"/>
      <x:c r="X207" s="68"/>
      <x:c r="Y207" s="68"/>
      <x:c r="Z207" s="68" t="str">
        <x:f>IF(B207="","",IF(OR(C207="غير موجود",F207="",G207="",I207=""),"يحتاج استكمال","مكتمل"))</x:f>
      </x:c>
    </x:row>
    <x:row r="208">
      <x:c r="A208" s="68" t="n">
        <x:f>ROW()-5</x:f>
        <x:v>203</x:v>
      </x:c>
      <x:c r="B208" s="70"/>
      <x:c r="C208" s="68" t="str">
        <x:f>IF(B208="","",IFERROR(VLOOKUP(B208,'بيانات الموظفين'!$A$6:$H$205,2,FALSE),"غير موجود"))</x:f>
      </x:c>
      <x:c r="D208" s="68" t="str">
        <x:f>IF(B208="","",IFERROR(VLOOKUP(B208,'بيانات الموظفين'!$A$6:$H$205,3,FALSE),""))</x:f>
      </x:c>
      <x:c r="E208" s="68" t="str">
        <x:f>IF(B208="","",IFERROR(VLOOKUP(B208,'بيانات الموظفين'!$A$6:$H$205,5,FALSE),""))</x:f>
      </x:c>
      <x:c r="F208" s="68"/>
      <x:c r="G208" s="70"/>
      <x:c r="H208" s="72"/>
      <x:c r="I208" s="72"/>
      <x:c r="J208" s="74" t="str">
        <x:f>IF(F208="","",IFERROR(VLOOKUP(F208,'الإعدادات'!$A$6:$B$17,2,FALSE),30))</x:f>
      </x:c>
      <x:c r="K208" s="74"/>
      <x:c r="L208" s="74" t="str">
        <x:f>IF(F208="","",IF(K208="",J208,K208))</x:f>
      </x:c>
      <x:c r="M208" s="72" t="str">
        <x:f>IF(I208="","",I208-L208)</x:f>
      </x:c>
      <x:c r="N208" s="74" t="str">
        <x:f>IF(I208="","",I208-TODAY())</x:f>
      </x:c>
      <x:c r="O208" s="68" t="str">
        <x:f>IF(B208="","",IF(OR(F208="",G208="",I208=""),"بيانات ناقصة",IF(I208&lt;TODAY(),"منتهي",IF(I208-TODAY()&lt;=7,"ينتهي خلال 7 أيام",IF(I208-TODAY()&lt;=30,"ينتهي خلال 30 يومًا",IF(I208-TODAY()&lt;=L208,"ضمن مدة التنبيه","ساري"))))))</x:f>
      </x:c>
      <x:c r="P208" s="68"/>
      <x:c r="Q208" s="68"/>
      <x:c r="R208" s="72"/>
      <x:c r="S208" s="72"/>
      <x:c r="T208" s="72"/>
      <x:c r="U208" s="76"/>
      <x:c r="V208" s="68"/>
      <x:c r="W208" s="68"/>
      <x:c r="X208" s="68"/>
      <x:c r="Y208" s="68"/>
      <x:c r="Z208" s="68" t="str">
        <x:f>IF(B208="","",IF(OR(C208="غير موجود",F208="",G208="",I208=""),"يحتاج استكمال","مكتمل"))</x:f>
      </x:c>
    </x:row>
    <x:row r="209">
      <x:c r="A209" s="68" t="n">
        <x:f>ROW()-5</x:f>
        <x:v>204</x:v>
      </x:c>
      <x:c r="B209" s="70"/>
      <x:c r="C209" s="68" t="str">
        <x:f>IF(B209="","",IFERROR(VLOOKUP(B209,'بيانات الموظفين'!$A$6:$H$205,2,FALSE),"غير موجود"))</x:f>
      </x:c>
      <x:c r="D209" s="68" t="str">
        <x:f>IF(B209="","",IFERROR(VLOOKUP(B209,'بيانات الموظفين'!$A$6:$H$205,3,FALSE),""))</x:f>
      </x:c>
      <x:c r="E209" s="68" t="str">
        <x:f>IF(B209="","",IFERROR(VLOOKUP(B209,'بيانات الموظفين'!$A$6:$H$205,5,FALSE),""))</x:f>
      </x:c>
      <x:c r="F209" s="68"/>
      <x:c r="G209" s="70"/>
      <x:c r="H209" s="72"/>
      <x:c r="I209" s="72"/>
      <x:c r="J209" s="74" t="str">
        <x:f>IF(F209="","",IFERROR(VLOOKUP(F209,'الإعدادات'!$A$6:$B$17,2,FALSE),30))</x:f>
      </x:c>
      <x:c r="K209" s="74"/>
      <x:c r="L209" s="74" t="str">
        <x:f>IF(F209="","",IF(K209="",J209,K209))</x:f>
      </x:c>
      <x:c r="M209" s="72" t="str">
        <x:f>IF(I209="","",I209-L209)</x:f>
      </x:c>
      <x:c r="N209" s="74" t="str">
        <x:f>IF(I209="","",I209-TODAY())</x:f>
      </x:c>
      <x:c r="O209" s="68" t="str">
        <x:f>IF(B209="","",IF(OR(F209="",G209="",I209=""),"بيانات ناقصة",IF(I209&lt;TODAY(),"منتهي",IF(I209-TODAY()&lt;=7,"ينتهي خلال 7 أيام",IF(I209-TODAY()&lt;=30,"ينتهي خلال 30 يومًا",IF(I209-TODAY()&lt;=L209,"ضمن مدة التنبيه","ساري"))))))</x:f>
      </x:c>
      <x:c r="P209" s="68"/>
      <x:c r="Q209" s="68"/>
      <x:c r="R209" s="72"/>
      <x:c r="S209" s="72"/>
      <x:c r="T209" s="72"/>
      <x:c r="U209" s="76"/>
      <x:c r="V209" s="68"/>
      <x:c r="W209" s="68"/>
      <x:c r="X209" s="68"/>
      <x:c r="Y209" s="68"/>
      <x:c r="Z209" s="68" t="str">
        <x:f>IF(B209="","",IF(OR(C209="غير موجود",F209="",G209="",I209=""),"يحتاج استكمال","مكتمل"))</x:f>
      </x:c>
    </x:row>
    <x:row r="210">
      <x:c r="A210" s="68" t="n">
        <x:f>ROW()-5</x:f>
        <x:v>205</x:v>
      </x:c>
      <x:c r="B210" s="70"/>
      <x:c r="C210" s="68" t="str">
        <x:f>IF(B210="","",IFERROR(VLOOKUP(B210,'بيانات الموظفين'!$A$6:$H$205,2,FALSE),"غير موجود"))</x:f>
      </x:c>
      <x:c r="D210" s="68" t="str">
        <x:f>IF(B210="","",IFERROR(VLOOKUP(B210,'بيانات الموظفين'!$A$6:$H$205,3,FALSE),""))</x:f>
      </x:c>
      <x:c r="E210" s="68" t="str">
        <x:f>IF(B210="","",IFERROR(VLOOKUP(B210,'بيانات الموظفين'!$A$6:$H$205,5,FALSE),""))</x:f>
      </x:c>
      <x:c r="F210" s="68"/>
      <x:c r="G210" s="70"/>
      <x:c r="H210" s="72"/>
      <x:c r="I210" s="72"/>
      <x:c r="J210" s="74" t="str">
        <x:f>IF(F210="","",IFERROR(VLOOKUP(F210,'الإعدادات'!$A$6:$B$17,2,FALSE),30))</x:f>
      </x:c>
      <x:c r="K210" s="74"/>
      <x:c r="L210" s="74" t="str">
        <x:f>IF(F210="","",IF(K210="",J210,K210))</x:f>
      </x:c>
      <x:c r="M210" s="72" t="str">
        <x:f>IF(I210="","",I210-L210)</x:f>
      </x:c>
      <x:c r="N210" s="74" t="str">
        <x:f>IF(I210="","",I210-TODAY())</x:f>
      </x:c>
      <x:c r="O210" s="68" t="str">
        <x:f>IF(B210="","",IF(OR(F210="",G210="",I210=""),"بيانات ناقصة",IF(I210&lt;TODAY(),"منتهي",IF(I210-TODAY()&lt;=7,"ينتهي خلال 7 أيام",IF(I210-TODAY()&lt;=30,"ينتهي خلال 30 يومًا",IF(I210-TODAY()&lt;=L210,"ضمن مدة التنبيه","ساري"))))))</x:f>
      </x:c>
      <x:c r="P210" s="68"/>
      <x:c r="Q210" s="68"/>
      <x:c r="R210" s="72"/>
      <x:c r="S210" s="72"/>
      <x:c r="T210" s="72"/>
      <x:c r="U210" s="76"/>
      <x:c r="V210" s="68"/>
      <x:c r="W210" s="68"/>
      <x:c r="X210" s="68"/>
      <x:c r="Y210" s="68"/>
      <x:c r="Z210" s="68" t="str">
        <x:f>IF(B210="","",IF(OR(C210="غير موجود",F210="",G210="",I210=""),"يحتاج استكمال","مكتمل"))</x:f>
      </x:c>
    </x:row>
    <x:row r="211">
      <x:c r="A211" s="68" t="n">
        <x:f>ROW()-5</x:f>
        <x:v>206</x:v>
      </x:c>
      <x:c r="B211" s="70"/>
      <x:c r="C211" s="68" t="str">
        <x:f>IF(B211="","",IFERROR(VLOOKUP(B211,'بيانات الموظفين'!$A$6:$H$205,2,FALSE),"غير موجود"))</x:f>
      </x:c>
      <x:c r="D211" s="68" t="str">
        <x:f>IF(B211="","",IFERROR(VLOOKUP(B211,'بيانات الموظفين'!$A$6:$H$205,3,FALSE),""))</x:f>
      </x:c>
      <x:c r="E211" s="68" t="str">
        <x:f>IF(B211="","",IFERROR(VLOOKUP(B211,'بيانات الموظفين'!$A$6:$H$205,5,FALSE),""))</x:f>
      </x:c>
      <x:c r="F211" s="68"/>
      <x:c r="G211" s="70"/>
      <x:c r="H211" s="72"/>
      <x:c r="I211" s="72"/>
      <x:c r="J211" s="74" t="str">
        <x:f>IF(F211="","",IFERROR(VLOOKUP(F211,'الإعدادات'!$A$6:$B$17,2,FALSE),30))</x:f>
      </x:c>
      <x:c r="K211" s="74"/>
      <x:c r="L211" s="74" t="str">
        <x:f>IF(F211="","",IF(K211="",J211,K211))</x:f>
      </x:c>
      <x:c r="M211" s="72" t="str">
        <x:f>IF(I211="","",I211-L211)</x:f>
      </x:c>
      <x:c r="N211" s="74" t="str">
        <x:f>IF(I211="","",I211-TODAY())</x:f>
      </x:c>
      <x:c r="O211" s="68" t="str">
        <x:f>IF(B211="","",IF(OR(F211="",G211="",I211=""),"بيانات ناقصة",IF(I211&lt;TODAY(),"منتهي",IF(I211-TODAY()&lt;=7,"ينتهي خلال 7 أيام",IF(I211-TODAY()&lt;=30,"ينتهي خلال 30 يومًا",IF(I211-TODAY()&lt;=L211,"ضمن مدة التنبيه","ساري"))))))</x:f>
      </x:c>
      <x:c r="P211" s="68"/>
      <x:c r="Q211" s="68"/>
      <x:c r="R211" s="72"/>
      <x:c r="S211" s="72"/>
      <x:c r="T211" s="72"/>
      <x:c r="U211" s="76"/>
      <x:c r="V211" s="68"/>
      <x:c r="W211" s="68"/>
      <x:c r="X211" s="68"/>
      <x:c r="Y211" s="68"/>
      <x:c r="Z211" s="68" t="str">
        <x:f>IF(B211="","",IF(OR(C211="غير موجود",F211="",G211="",I211=""),"يحتاج استكمال","مكتمل"))</x:f>
      </x:c>
    </x:row>
    <x:row r="212">
      <x:c r="A212" s="68" t="n">
        <x:f>ROW()-5</x:f>
        <x:v>207</x:v>
      </x:c>
      <x:c r="B212" s="70"/>
      <x:c r="C212" s="68" t="str">
        <x:f>IF(B212="","",IFERROR(VLOOKUP(B212,'بيانات الموظفين'!$A$6:$H$205,2,FALSE),"غير موجود"))</x:f>
      </x:c>
      <x:c r="D212" s="68" t="str">
        <x:f>IF(B212="","",IFERROR(VLOOKUP(B212,'بيانات الموظفين'!$A$6:$H$205,3,FALSE),""))</x:f>
      </x:c>
      <x:c r="E212" s="68" t="str">
        <x:f>IF(B212="","",IFERROR(VLOOKUP(B212,'بيانات الموظفين'!$A$6:$H$205,5,FALSE),""))</x:f>
      </x:c>
      <x:c r="F212" s="68"/>
      <x:c r="G212" s="70"/>
      <x:c r="H212" s="72"/>
      <x:c r="I212" s="72"/>
      <x:c r="J212" s="74" t="str">
        <x:f>IF(F212="","",IFERROR(VLOOKUP(F212,'الإعدادات'!$A$6:$B$17,2,FALSE),30))</x:f>
      </x:c>
      <x:c r="K212" s="74"/>
      <x:c r="L212" s="74" t="str">
        <x:f>IF(F212="","",IF(K212="",J212,K212))</x:f>
      </x:c>
      <x:c r="M212" s="72" t="str">
        <x:f>IF(I212="","",I212-L212)</x:f>
      </x:c>
      <x:c r="N212" s="74" t="str">
        <x:f>IF(I212="","",I212-TODAY())</x:f>
      </x:c>
      <x:c r="O212" s="68" t="str">
        <x:f>IF(B212="","",IF(OR(F212="",G212="",I212=""),"بيانات ناقصة",IF(I212&lt;TODAY(),"منتهي",IF(I212-TODAY()&lt;=7,"ينتهي خلال 7 أيام",IF(I212-TODAY()&lt;=30,"ينتهي خلال 30 يومًا",IF(I212-TODAY()&lt;=L212,"ضمن مدة التنبيه","ساري"))))))</x:f>
      </x:c>
      <x:c r="P212" s="68"/>
      <x:c r="Q212" s="68"/>
      <x:c r="R212" s="72"/>
      <x:c r="S212" s="72"/>
      <x:c r="T212" s="72"/>
      <x:c r="U212" s="76"/>
      <x:c r="V212" s="68"/>
      <x:c r="W212" s="68"/>
      <x:c r="X212" s="68"/>
      <x:c r="Y212" s="68"/>
      <x:c r="Z212" s="68" t="str">
        <x:f>IF(B212="","",IF(OR(C212="غير موجود",F212="",G212="",I212=""),"يحتاج استكمال","مكتمل"))</x:f>
      </x:c>
    </x:row>
    <x:row r="213">
      <x:c r="A213" s="68" t="n">
        <x:f>ROW()-5</x:f>
        <x:v>208</x:v>
      </x:c>
      <x:c r="B213" s="70"/>
      <x:c r="C213" s="68" t="str">
        <x:f>IF(B213="","",IFERROR(VLOOKUP(B213,'بيانات الموظفين'!$A$6:$H$205,2,FALSE),"غير موجود"))</x:f>
      </x:c>
      <x:c r="D213" s="68" t="str">
        <x:f>IF(B213="","",IFERROR(VLOOKUP(B213,'بيانات الموظفين'!$A$6:$H$205,3,FALSE),""))</x:f>
      </x:c>
      <x:c r="E213" s="68" t="str">
        <x:f>IF(B213="","",IFERROR(VLOOKUP(B213,'بيانات الموظفين'!$A$6:$H$205,5,FALSE),""))</x:f>
      </x:c>
      <x:c r="F213" s="68"/>
      <x:c r="G213" s="70"/>
      <x:c r="H213" s="72"/>
      <x:c r="I213" s="72"/>
      <x:c r="J213" s="74" t="str">
        <x:f>IF(F213="","",IFERROR(VLOOKUP(F213,'الإعدادات'!$A$6:$B$17,2,FALSE),30))</x:f>
      </x:c>
      <x:c r="K213" s="74"/>
      <x:c r="L213" s="74" t="str">
        <x:f>IF(F213="","",IF(K213="",J213,K213))</x:f>
      </x:c>
      <x:c r="M213" s="72" t="str">
        <x:f>IF(I213="","",I213-L213)</x:f>
      </x:c>
      <x:c r="N213" s="74" t="str">
        <x:f>IF(I213="","",I213-TODAY())</x:f>
      </x:c>
      <x:c r="O213" s="68" t="str">
        <x:f>IF(B213="","",IF(OR(F213="",G213="",I213=""),"بيانات ناقصة",IF(I213&lt;TODAY(),"منتهي",IF(I213-TODAY()&lt;=7,"ينتهي خلال 7 أيام",IF(I213-TODAY()&lt;=30,"ينتهي خلال 30 يومًا",IF(I213-TODAY()&lt;=L213,"ضمن مدة التنبيه","ساري"))))))</x:f>
      </x:c>
      <x:c r="P213" s="68"/>
      <x:c r="Q213" s="68"/>
      <x:c r="R213" s="72"/>
      <x:c r="S213" s="72"/>
      <x:c r="T213" s="72"/>
      <x:c r="U213" s="76"/>
      <x:c r="V213" s="68"/>
      <x:c r="W213" s="68"/>
      <x:c r="X213" s="68"/>
      <x:c r="Y213" s="68"/>
      <x:c r="Z213" s="68" t="str">
        <x:f>IF(B213="","",IF(OR(C213="غير موجود",F213="",G213="",I213=""),"يحتاج استكمال","مكتمل"))</x:f>
      </x:c>
    </x:row>
    <x:row r="214">
      <x:c r="A214" s="68" t="n">
        <x:f>ROW()-5</x:f>
        <x:v>209</x:v>
      </x:c>
      <x:c r="B214" s="70"/>
      <x:c r="C214" s="68" t="str">
        <x:f>IF(B214="","",IFERROR(VLOOKUP(B214,'بيانات الموظفين'!$A$6:$H$205,2,FALSE),"غير موجود"))</x:f>
      </x:c>
      <x:c r="D214" s="68" t="str">
        <x:f>IF(B214="","",IFERROR(VLOOKUP(B214,'بيانات الموظفين'!$A$6:$H$205,3,FALSE),""))</x:f>
      </x:c>
      <x:c r="E214" s="68" t="str">
        <x:f>IF(B214="","",IFERROR(VLOOKUP(B214,'بيانات الموظفين'!$A$6:$H$205,5,FALSE),""))</x:f>
      </x:c>
      <x:c r="F214" s="68"/>
      <x:c r="G214" s="70"/>
      <x:c r="H214" s="72"/>
      <x:c r="I214" s="72"/>
      <x:c r="J214" s="74" t="str">
        <x:f>IF(F214="","",IFERROR(VLOOKUP(F214,'الإعدادات'!$A$6:$B$17,2,FALSE),30))</x:f>
      </x:c>
      <x:c r="K214" s="74"/>
      <x:c r="L214" s="74" t="str">
        <x:f>IF(F214="","",IF(K214="",J214,K214))</x:f>
      </x:c>
      <x:c r="M214" s="72" t="str">
        <x:f>IF(I214="","",I214-L214)</x:f>
      </x:c>
      <x:c r="N214" s="74" t="str">
        <x:f>IF(I214="","",I214-TODAY())</x:f>
      </x:c>
      <x:c r="O214" s="68" t="str">
        <x:f>IF(B214="","",IF(OR(F214="",G214="",I214=""),"بيانات ناقصة",IF(I214&lt;TODAY(),"منتهي",IF(I214-TODAY()&lt;=7,"ينتهي خلال 7 أيام",IF(I214-TODAY()&lt;=30,"ينتهي خلال 30 يومًا",IF(I214-TODAY()&lt;=L214,"ضمن مدة التنبيه","ساري"))))))</x:f>
      </x:c>
      <x:c r="P214" s="68"/>
      <x:c r="Q214" s="68"/>
      <x:c r="R214" s="72"/>
      <x:c r="S214" s="72"/>
      <x:c r="T214" s="72"/>
      <x:c r="U214" s="76"/>
      <x:c r="V214" s="68"/>
      <x:c r="W214" s="68"/>
      <x:c r="X214" s="68"/>
      <x:c r="Y214" s="68"/>
      <x:c r="Z214" s="68" t="str">
        <x:f>IF(B214="","",IF(OR(C214="غير موجود",F214="",G214="",I214=""),"يحتاج استكمال","مكتمل"))</x:f>
      </x:c>
    </x:row>
    <x:row r="215">
      <x:c r="A215" s="68" t="n">
        <x:f>ROW()-5</x:f>
        <x:v>210</x:v>
      </x:c>
      <x:c r="B215" s="70"/>
      <x:c r="C215" s="68" t="str">
        <x:f>IF(B215="","",IFERROR(VLOOKUP(B215,'بيانات الموظفين'!$A$6:$H$205,2,FALSE),"غير موجود"))</x:f>
      </x:c>
      <x:c r="D215" s="68" t="str">
        <x:f>IF(B215="","",IFERROR(VLOOKUP(B215,'بيانات الموظفين'!$A$6:$H$205,3,FALSE),""))</x:f>
      </x:c>
      <x:c r="E215" s="68" t="str">
        <x:f>IF(B215="","",IFERROR(VLOOKUP(B215,'بيانات الموظفين'!$A$6:$H$205,5,FALSE),""))</x:f>
      </x:c>
      <x:c r="F215" s="68"/>
      <x:c r="G215" s="70"/>
      <x:c r="H215" s="72"/>
      <x:c r="I215" s="72"/>
      <x:c r="J215" s="74" t="str">
        <x:f>IF(F215="","",IFERROR(VLOOKUP(F215,'الإعدادات'!$A$6:$B$17,2,FALSE),30))</x:f>
      </x:c>
      <x:c r="K215" s="74"/>
      <x:c r="L215" s="74" t="str">
        <x:f>IF(F215="","",IF(K215="",J215,K215))</x:f>
      </x:c>
      <x:c r="M215" s="72" t="str">
        <x:f>IF(I215="","",I215-L215)</x:f>
      </x:c>
      <x:c r="N215" s="74" t="str">
        <x:f>IF(I215="","",I215-TODAY())</x:f>
      </x:c>
      <x:c r="O215" s="68" t="str">
        <x:f>IF(B215="","",IF(OR(F215="",G215="",I215=""),"بيانات ناقصة",IF(I215&lt;TODAY(),"منتهي",IF(I215-TODAY()&lt;=7,"ينتهي خلال 7 أيام",IF(I215-TODAY()&lt;=30,"ينتهي خلال 30 يومًا",IF(I215-TODAY()&lt;=L215,"ضمن مدة التنبيه","ساري"))))))</x:f>
      </x:c>
      <x:c r="P215" s="68"/>
      <x:c r="Q215" s="68"/>
      <x:c r="R215" s="72"/>
      <x:c r="S215" s="72"/>
      <x:c r="T215" s="72"/>
      <x:c r="U215" s="76"/>
      <x:c r="V215" s="68"/>
      <x:c r="W215" s="68"/>
      <x:c r="X215" s="68"/>
      <x:c r="Y215" s="68"/>
      <x:c r="Z215" s="68" t="str">
        <x:f>IF(B215="","",IF(OR(C215="غير موجود",F215="",G215="",I215=""),"يحتاج استكمال","مكتمل"))</x:f>
      </x:c>
    </x:row>
    <x:row r="216">
      <x:c r="A216" s="68" t="n">
        <x:f>ROW()-5</x:f>
        <x:v>211</x:v>
      </x:c>
      <x:c r="B216" s="70"/>
      <x:c r="C216" s="68" t="str">
        <x:f>IF(B216="","",IFERROR(VLOOKUP(B216,'بيانات الموظفين'!$A$6:$H$205,2,FALSE),"غير موجود"))</x:f>
      </x:c>
      <x:c r="D216" s="68" t="str">
        <x:f>IF(B216="","",IFERROR(VLOOKUP(B216,'بيانات الموظفين'!$A$6:$H$205,3,FALSE),""))</x:f>
      </x:c>
      <x:c r="E216" s="68" t="str">
        <x:f>IF(B216="","",IFERROR(VLOOKUP(B216,'بيانات الموظفين'!$A$6:$H$205,5,FALSE),""))</x:f>
      </x:c>
      <x:c r="F216" s="68"/>
      <x:c r="G216" s="70"/>
      <x:c r="H216" s="72"/>
      <x:c r="I216" s="72"/>
      <x:c r="J216" s="74" t="str">
        <x:f>IF(F216="","",IFERROR(VLOOKUP(F216,'الإعدادات'!$A$6:$B$17,2,FALSE),30))</x:f>
      </x:c>
      <x:c r="K216" s="74"/>
      <x:c r="L216" s="74" t="str">
        <x:f>IF(F216="","",IF(K216="",J216,K216))</x:f>
      </x:c>
      <x:c r="M216" s="72" t="str">
        <x:f>IF(I216="","",I216-L216)</x:f>
      </x:c>
      <x:c r="N216" s="74" t="str">
        <x:f>IF(I216="","",I216-TODAY())</x:f>
      </x:c>
      <x:c r="O216" s="68" t="str">
        <x:f>IF(B216="","",IF(OR(F216="",G216="",I216=""),"بيانات ناقصة",IF(I216&lt;TODAY(),"منتهي",IF(I216-TODAY()&lt;=7,"ينتهي خلال 7 أيام",IF(I216-TODAY()&lt;=30,"ينتهي خلال 30 يومًا",IF(I216-TODAY()&lt;=L216,"ضمن مدة التنبيه","ساري"))))))</x:f>
      </x:c>
      <x:c r="P216" s="68"/>
      <x:c r="Q216" s="68"/>
      <x:c r="R216" s="72"/>
      <x:c r="S216" s="72"/>
      <x:c r="T216" s="72"/>
      <x:c r="U216" s="76"/>
      <x:c r="V216" s="68"/>
      <x:c r="W216" s="68"/>
      <x:c r="X216" s="68"/>
      <x:c r="Y216" s="68"/>
      <x:c r="Z216" s="68" t="str">
        <x:f>IF(B216="","",IF(OR(C216="غير موجود",F216="",G216="",I216=""),"يحتاج استكمال","مكتمل"))</x:f>
      </x:c>
    </x:row>
    <x:row r="217">
      <x:c r="A217" s="68" t="n">
        <x:f>ROW()-5</x:f>
        <x:v>212</x:v>
      </x:c>
      <x:c r="B217" s="70"/>
      <x:c r="C217" s="68" t="str">
        <x:f>IF(B217="","",IFERROR(VLOOKUP(B217,'بيانات الموظفين'!$A$6:$H$205,2,FALSE),"غير موجود"))</x:f>
      </x:c>
      <x:c r="D217" s="68" t="str">
        <x:f>IF(B217="","",IFERROR(VLOOKUP(B217,'بيانات الموظفين'!$A$6:$H$205,3,FALSE),""))</x:f>
      </x:c>
      <x:c r="E217" s="68" t="str">
        <x:f>IF(B217="","",IFERROR(VLOOKUP(B217,'بيانات الموظفين'!$A$6:$H$205,5,FALSE),""))</x:f>
      </x:c>
      <x:c r="F217" s="68"/>
      <x:c r="G217" s="70"/>
      <x:c r="H217" s="72"/>
      <x:c r="I217" s="72"/>
      <x:c r="J217" s="74" t="str">
        <x:f>IF(F217="","",IFERROR(VLOOKUP(F217,'الإعدادات'!$A$6:$B$17,2,FALSE),30))</x:f>
      </x:c>
      <x:c r="K217" s="74"/>
      <x:c r="L217" s="74" t="str">
        <x:f>IF(F217="","",IF(K217="",J217,K217))</x:f>
      </x:c>
      <x:c r="M217" s="72" t="str">
        <x:f>IF(I217="","",I217-L217)</x:f>
      </x:c>
      <x:c r="N217" s="74" t="str">
        <x:f>IF(I217="","",I217-TODAY())</x:f>
      </x:c>
      <x:c r="O217" s="68" t="str">
        <x:f>IF(B217="","",IF(OR(F217="",G217="",I217=""),"بيانات ناقصة",IF(I217&lt;TODAY(),"منتهي",IF(I217-TODAY()&lt;=7,"ينتهي خلال 7 أيام",IF(I217-TODAY()&lt;=30,"ينتهي خلال 30 يومًا",IF(I217-TODAY()&lt;=L217,"ضمن مدة التنبيه","ساري"))))))</x:f>
      </x:c>
      <x:c r="P217" s="68"/>
      <x:c r="Q217" s="68"/>
      <x:c r="R217" s="72"/>
      <x:c r="S217" s="72"/>
      <x:c r="T217" s="72"/>
      <x:c r="U217" s="76"/>
      <x:c r="V217" s="68"/>
      <x:c r="W217" s="68"/>
      <x:c r="X217" s="68"/>
      <x:c r="Y217" s="68"/>
      <x:c r="Z217" s="68" t="str">
        <x:f>IF(B217="","",IF(OR(C217="غير موجود",F217="",G217="",I217=""),"يحتاج استكمال","مكتمل"))</x:f>
      </x:c>
    </x:row>
    <x:row r="218">
      <x:c r="A218" s="68" t="n">
        <x:f>ROW()-5</x:f>
        <x:v>213</x:v>
      </x:c>
      <x:c r="B218" s="70"/>
      <x:c r="C218" s="68" t="str">
        <x:f>IF(B218="","",IFERROR(VLOOKUP(B218,'بيانات الموظفين'!$A$6:$H$205,2,FALSE),"غير موجود"))</x:f>
      </x:c>
      <x:c r="D218" s="68" t="str">
        <x:f>IF(B218="","",IFERROR(VLOOKUP(B218,'بيانات الموظفين'!$A$6:$H$205,3,FALSE),""))</x:f>
      </x:c>
      <x:c r="E218" s="68" t="str">
        <x:f>IF(B218="","",IFERROR(VLOOKUP(B218,'بيانات الموظفين'!$A$6:$H$205,5,FALSE),""))</x:f>
      </x:c>
      <x:c r="F218" s="68"/>
      <x:c r="G218" s="70"/>
      <x:c r="H218" s="72"/>
      <x:c r="I218" s="72"/>
      <x:c r="J218" s="74" t="str">
        <x:f>IF(F218="","",IFERROR(VLOOKUP(F218,'الإعدادات'!$A$6:$B$17,2,FALSE),30))</x:f>
      </x:c>
      <x:c r="K218" s="74"/>
      <x:c r="L218" s="74" t="str">
        <x:f>IF(F218="","",IF(K218="",J218,K218))</x:f>
      </x:c>
      <x:c r="M218" s="72" t="str">
        <x:f>IF(I218="","",I218-L218)</x:f>
      </x:c>
      <x:c r="N218" s="74" t="str">
        <x:f>IF(I218="","",I218-TODAY())</x:f>
      </x:c>
      <x:c r="O218" s="68" t="str">
        <x:f>IF(B218="","",IF(OR(F218="",G218="",I218=""),"بيانات ناقصة",IF(I218&lt;TODAY(),"منتهي",IF(I218-TODAY()&lt;=7,"ينتهي خلال 7 أيام",IF(I218-TODAY()&lt;=30,"ينتهي خلال 30 يومًا",IF(I218-TODAY()&lt;=L218,"ضمن مدة التنبيه","ساري"))))))</x:f>
      </x:c>
      <x:c r="P218" s="68"/>
      <x:c r="Q218" s="68"/>
      <x:c r="R218" s="72"/>
      <x:c r="S218" s="72"/>
      <x:c r="T218" s="72"/>
      <x:c r="U218" s="76"/>
      <x:c r="V218" s="68"/>
      <x:c r="W218" s="68"/>
      <x:c r="X218" s="68"/>
      <x:c r="Y218" s="68"/>
      <x:c r="Z218" s="68" t="str">
        <x:f>IF(B218="","",IF(OR(C218="غير موجود",F218="",G218="",I218=""),"يحتاج استكمال","مكتمل"))</x:f>
      </x:c>
    </x:row>
    <x:row r="219">
      <x:c r="A219" s="68" t="n">
        <x:f>ROW()-5</x:f>
        <x:v>214</x:v>
      </x:c>
      <x:c r="B219" s="70"/>
      <x:c r="C219" s="68" t="str">
        <x:f>IF(B219="","",IFERROR(VLOOKUP(B219,'بيانات الموظفين'!$A$6:$H$205,2,FALSE),"غير موجود"))</x:f>
      </x:c>
      <x:c r="D219" s="68" t="str">
        <x:f>IF(B219="","",IFERROR(VLOOKUP(B219,'بيانات الموظفين'!$A$6:$H$205,3,FALSE),""))</x:f>
      </x:c>
      <x:c r="E219" s="68" t="str">
        <x:f>IF(B219="","",IFERROR(VLOOKUP(B219,'بيانات الموظفين'!$A$6:$H$205,5,FALSE),""))</x:f>
      </x:c>
      <x:c r="F219" s="68"/>
      <x:c r="G219" s="70"/>
      <x:c r="H219" s="72"/>
      <x:c r="I219" s="72"/>
      <x:c r="J219" s="74" t="str">
        <x:f>IF(F219="","",IFERROR(VLOOKUP(F219,'الإعدادات'!$A$6:$B$17,2,FALSE),30))</x:f>
      </x:c>
      <x:c r="K219" s="74"/>
      <x:c r="L219" s="74" t="str">
        <x:f>IF(F219="","",IF(K219="",J219,K219))</x:f>
      </x:c>
      <x:c r="M219" s="72" t="str">
        <x:f>IF(I219="","",I219-L219)</x:f>
      </x:c>
      <x:c r="N219" s="74" t="str">
        <x:f>IF(I219="","",I219-TODAY())</x:f>
      </x:c>
      <x:c r="O219" s="68" t="str">
        <x:f>IF(B219="","",IF(OR(F219="",G219="",I219=""),"بيانات ناقصة",IF(I219&lt;TODAY(),"منتهي",IF(I219-TODAY()&lt;=7,"ينتهي خلال 7 أيام",IF(I219-TODAY()&lt;=30,"ينتهي خلال 30 يومًا",IF(I219-TODAY()&lt;=L219,"ضمن مدة التنبيه","ساري"))))))</x:f>
      </x:c>
      <x:c r="P219" s="68"/>
      <x:c r="Q219" s="68"/>
      <x:c r="R219" s="72"/>
      <x:c r="S219" s="72"/>
      <x:c r="T219" s="72"/>
      <x:c r="U219" s="76"/>
      <x:c r="V219" s="68"/>
      <x:c r="W219" s="68"/>
      <x:c r="X219" s="68"/>
      <x:c r="Y219" s="68"/>
      <x:c r="Z219" s="68" t="str">
        <x:f>IF(B219="","",IF(OR(C219="غير موجود",F219="",G219="",I219=""),"يحتاج استكمال","مكتمل"))</x:f>
      </x:c>
    </x:row>
    <x:row r="220">
      <x:c r="A220" s="68" t="n">
        <x:f>ROW()-5</x:f>
        <x:v>215</x:v>
      </x:c>
      <x:c r="B220" s="70"/>
      <x:c r="C220" s="68" t="str">
        <x:f>IF(B220="","",IFERROR(VLOOKUP(B220,'بيانات الموظفين'!$A$6:$H$205,2,FALSE),"غير موجود"))</x:f>
      </x:c>
      <x:c r="D220" s="68" t="str">
        <x:f>IF(B220="","",IFERROR(VLOOKUP(B220,'بيانات الموظفين'!$A$6:$H$205,3,FALSE),""))</x:f>
      </x:c>
      <x:c r="E220" s="68" t="str">
        <x:f>IF(B220="","",IFERROR(VLOOKUP(B220,'بيانات الموظفين'!$A$6:$H$205,5,FALSE),""))</x:f>
      </x:c>
      <x:c r="F220" s="68"/>
      <x:c r="G220" s="70"/>
      <x:c r="H220" s="72"/>
      <x:c r="I220" s="72"/>
      <x:c r="J220" s="74" t="str">
        <x:f>IF(F220="","",IFERROR(VLOOKUP(F220,'الإعدادات'!$A$6:$B$17,2,FALSE),30))</x:f>
      </x:c>
      <x:c r="K220" s="74"/>
      <x:c r="L220" s="74" t="str">
        <x:f>IF(F220="","",IF(K220="",J220,K220))</x:f>
      </x:c>
      <x:c r="M220" s="72" t="str">
        <x:f>IF(I220="","",I220-L220)</x:f>
      </x:c>
      <x:c r="N220" s="74" t="str">
        <x:f>IF(I220="","",I220-TODAY())</x:f>
      </x:c>
      <x:c r="O220" s="68" t="str">
        <x:f>IF(B220="","",IF(OR(F220="",G220="",I220=""),"بيانات ناقصة",IF(I220&lt;TODAY(),"منتهي",IF(I220-TODAY()&lt;=7,"ينتهي خلال 7 أيام",IF(I220-TODAY()&lt;=30,"ينتهي خلال 30 يومًا",IF(I220-TODAY()&lt;=L220,"ضمن مدة التنبيه","ساري"))))))</x:f>
      </x:c>
      <x:c r="P220" s="68"/>
      <x:c r="Q220" s="68"/>
      <x:c r="R220" s="72"/>
      <x:c r="S220" s="72"/>
      <x:c r="T220" s="72"/>
      <x:c r="U220" s="76"/>
      <x:c r="V220" s="68"/>
      <x:c r="W220" s="68"/>
      <x:c r="X220" s="68"/>
      <x:c r="Y220" s="68"/>
      <x:c r="Z220" s="68" t="str">
        <x:f>IF(B220="","",IF(OR(C220="غير موجود",F220="",G220="",I220=""),"يحتاج استكمال","مكتمل"))</x:f>
      </x:c>
    </x:row>
    <x:row r="221">
      <x:c r="A221" s="68" t="n">
        <x:f>ROW()-5</x:f>
        <x:v>216</x:v>
      </x:c>
      <x:c r="B221" s="70"/>
      <x:c r="C221" s="68" t="str">
        <x:f>IF(B221="","",IFERROR(VLOOKUP(B221,'بيانات الموظفين'!$A$6:$H$205,2,FALSE),"غير موجود"))</x:f>
      </x:c>
      <x:c r="D221" s="68" t="str">
        <x:f>IF(B221="","",IFERROR(VLOOKUP(B221,'بيانات الموظفين'!$A$6:$H$205,3,FALSE),""))</x:f>
      </x:c>
      <x:c r="E221" s="68" t="str">
        <x:f>IF(B221="","",IFERROR(VLOOKUP(B221,'بيانات الموظفين'!$A$6:$H$205,5,FALSE),""))</x:f>
      </x:c>
      <x:c r="F221" s="68"/>
      <x:c r="G221" s="70"/>
      <x:c r="H221" s="72"/>
      <x:c r="I221" s="72"/>
      <x:c r="J221" s="74" t="str">
        <x:f>IF(F221="","",IFERROR(VLOOKUP(F221,'الإعدادات'!$A$6:$B$17,2,FALSE),30))</x:f>
      </x:c>
      <x:c r="K221" s="74"/>
      <x:c r="L221" s="74" t="str">
        <x:f>IF(F221="","",IF(K221="",J221,K221))</x:f>
      </x:c>
      <x:c r="M221" s="72" t="str">
        <x:f>IF(I221="","",I221-L221)</x:f>
      </x:c>
      <x:c r="N221" s="74" t="str">
        <x:f>IF(I221="","",I221-TODAY())</x:f>
      </x:c>
      <x:c r="O221" s="68" t="str">
        <x:f>IF(B221="","",IF(OR(F221="",G221="",I221=""),"بيانات ناقصة",IF(I221&lt;TODAY(),"منتهي",IF(I221-TODAY()&lt;=7,"ينتهي خلال 7 أيام",IF(I221-TODAY()&lt;=30,"ينتهي خلال 30 يومًا",IF(I221-TODAY()&lt;=L221,"ضمن مدة التنبيه","ساري"))))))</x:f>
      </x:c>
      <x:c r="P221" s="68"/>
      <x:c r="Q221" s="68"/>
      <x:c r="R221" s="72"/>
      <x:c r="S221" s="72"/>
      <x:c r="T221" s="72"/>
      <x:c r="U221" s="76"/>
      <x:c r="V221" s="68"/>
      <x:c r="W221" s="68"/>
      <x:c r="X221" s="68"/>
      <x:c r="Y221" s="68"/>
      <x:c r="Z221" s="68" t="str">
        <x:f>IF(B221="","",IF(OR(C221="غير موجود",F221="",G221="",I221=""),"يحتاج استكمال","مكتمل"))</x:f>
      </x:c>
    </x:row>
    <x:row r="222">
      <x:c r="A222" s="68" t="n">
        <x:f>ROW()-5</x:f>
        <x:v>217</x:v>
      </x:c>
      <x:c r="B222" s="70"/>
      <x:c r="C222" s="68" t="str">
        <x:f>IF(B222="","",IFERROR(VLOOKUP(B222,'بيانات الموظفين'!$A$6:$H$205,2,FALSE),"غير موجود"))</x:f>
      </x:c>
      <x:c r="D222" s="68" t="str">
        <x:f>IF(B222="","",IFERROR(VLOOKUP(B222,'بيانات الموظفين'!$A$6:$H$205,3,FALSE),""))</x:f>
      </x:c>
      <x:c r="E222" s="68" t="str">
        <x:f>IF(B222="","",IFERROR(VLOOKUP(B222,'بيانات الموظفين'!$A$6:$H$205,5,FALSE),""))</x:f>
      </x:c>
      <x:c r="F222" s="68"/>
      <x:c r="G222" s="70"/>
      <x:c r="H222" s="72"/>
      <x:c r="I222" s="72"/>
      <x:c r="J222" s="74" t="str">
        <x:f>IF(F222="","",IFERROR(VLOOKUP(F222,'الإعدادات'!$A$6:$B$17,2,FALSE),30))</x:f>
      </x:c>
      <x:c r="K222" s="74"/>
      <x:c r="L222" s="74" t="str">
        <x:f>IF(F222="","",IF(K222="",J222,K222))</x:f>
      </x:c>
      <x:c r="M222" s="72" t="str">
        <x:f>IF(I222="","",I222-L222)</x:f>
      </x:c>
      <x:c r="N222" s="74" t="str">
        <x:f>IF(I222="","",I222-TODAY())</x:f>
      </x:c>
      <x:c r="O222" s="68" t="str">
        <x:f>IF(B222="","",IF(OR(F222="",G222="",I222=""),"بيانات ناقصة",IF(I222&lt;TODAY(),"منتهي",IF(I222-TODAY()&lt;=7,"ينتهي خلال 7 أيام",IF(I222-TODAY()&lt;=30,"ينتهي خلال 30 يومًا",IF(I222-TODAY()&lt;=L222,"ضمن مدة التنبيه","ساري"))))))</x:f>
      </x:c>
      <x:c r="P222" s="68"/>
      <x:c r="Q222" s="68"/>
      <x:c r="R222" s="72"/>
      <x:c r="S222" s="72"/>
      <x:c r="T222" s="72"/>
      <x:c r="U222" s="76"/>
      <x:c r="V222" s="68"/>
      <x:c r="W222" s="68"/>
      <x:c r="X222" s="68"/>
      <x:c r="Y222" s="68"/>
      <x:c r="Z222" s="68" t="str">
        <x:f>IF(B222="","",IF(OR(C222="غير موجود",F222="",G222="",I222=""),"يحتاج استكمال","مكتمل"))</x:f>
      </x:c>
    </x:row>
    <x:row r="223">
      <x:c r="A223" s="68" t="n">
        <x:f>ROW()-5</x:f>
        <x:v>218</x:v>
      </x:c>
      <x:c r="B223" s="70"/>
      <x:c r="C223" s="68" t="str">
        <x:f>IF(B223="","",IFERROR(VLOOKUP(B223,'بيانات الموظفين'!$A$6:$H$205,2,FALSE),"غير موجود"))</x:f>
      </x:c>
      <x:c r="D223" s="68" t="str">
        <x:f>IF(B223="","",IFERROR(VLOOKUP(B223,'بيانات الموظفين'!$A$6:$H$205,3,FALSE),""))</x:f>
      </x:c>
      <x:c r="E223" s="68" t="str">
        <x:f>IF(B223="","",IFERROR(VLOOKUP(B223,'بيانات الموظفين'!$A$6:$H$205,5,FALSE),""))</x:f>
      </x:c>
      <x:c r="F223" s="68"/>
      <x:c r="G223" s="70"/>
      <x:c r="H223" s="72"/>
      <x:c r="I223" s="72"/>
      <x:c r="J223" s="74" t="str">
        <x:f>IF(F223="","",IFERROR(VLOOKUP(F223,'الإعدادات'!$A$6:$B$17,2,FALSE),30))</x:f>
      </x:c>
      <x:c r="K223" s="74"/>
      <x:c r="L223" s="74" t="str">
        <x:f>IF(F223="","",IF(K223="",J223,K223))</x:f>
      </x:c>
      <x:c r="M223" s="72" t="str">
        <x:f>IF(I223="","",I223-L223)</x:f>
      </x:c>
      <x:c r="N223" s="74" t="str">
        <x:f>IF(I223="","",I223-TODAY())</x:f>
      </x:c>
      <x:c r="O223" s="68" t="str">
        <x:f>IF(B223="","",IF(OR(F223="",G223="",I223=""),"بيانات ناقصة",IF(I223&lt;TODAY(),"منتهي",IF(I223-TODAY()&lt;=7,"ينتهي خلال 7 أيام",IF(I223-TODAY()&lt;=30,"ينتهي خلال 30 يومًا",IF(I223-TODAY()&lt;=L223,"ضمن مدة التنبيه","ساري"))))))</x:f>
      </x:c>
      <x:c r="P223" s="68"/>
      <x:c r="Q223" s="68"/>
      <x:c r="R223" s="72"/>
      <x:c r="S223" s="72"/>
      <x:c r="T223" s="72"/>
      <x:c r="U223" s="76"/>
      <x:c r="V223" s="68"/>
      <x:c r="W223" s="68"/>
      <x:c r="X223" s="68"/>
      <x:c r="Y223" s="68"/>
      <x:c r="Z223" s="68" t="str">
        <x:f>IF(B223="","",IF(OR(C223="غير موجود",F223="",G223="",I223=""),"يحتاج استكمال","مكتمل"))</x:f>
      </x:c>
    </x:row>
    <x:row r="224">
      <x:c r="A224" s="68" t="n">
        <x:f>ROW()-5</x:f>
        <x:v>219</x:v>
      </x:c>
      <x:c r="B224" s="70"/>
      <x:c r="C224" s="68" t="str">
        <x:f>IF(B224="","",IFERROR(VLOOKUP(B224,'بيانات الموظفين'!$A$6:$H$205,2,FALSE),"غير موجود"))</x:f>
      </x:c>
      <x:c r="D224" s="68" t="str">
        <x:f>IF(B224="","",IFERROR(VLOOKUP(B224,'بيانات الموظفين'!$A$6:$H$205,3,FALSE),""))</x:f>
      </x:c>
      <x:c r="E224" s="68" t="str">
        <x:f>IF(B224="","",IFERROR(VLOOKUP(B224,'بيانات الموظفين'!$A$6:$H$205,5,FALSE),""))</x:f>
      </x:c>
      <x:c r="F224" s="68"/>
      <x:c r="G224" s="70"/>
      <x:c r="H224" s="72"/>
      <x:c r="I224" s="72"/>
      <x:c r="J224" s="74" t="str">
        <x:f>IF(F224="","",IFERROR(VLOOKUP(F224,'الإعدادات'!$A$6:$B$17,2,FALSE),30))</x:f>
      </x:c>
      <x:c r="K224" s="74"/>
      <x:c r="L224" s="74" t="str">
        <x:f>IF(F224="","",IF(K224="",J224,K224))</x:f>
      </x:c>
      <x:c r="M224" s="72" t="str">
        <x:f>IF(I224="","",I224-L224)</x:f>
      </x:c>
      <x:c r="N224" s="74" t="str">
        <x:f>IF(I224="","",I224-TODAY())</x:f>
      </x:c>
      <x:c r="O224" s="68" t="str">
        <x:f>IF(B224="","",IF(OR(F224="",G224="",I224=""),"بيانات ناقصة",IF(I224&lt;TODAY(),"منتهي",IF(I224-TODAY()&lt;=7,"ينتهي خلال 7 أيام",IF(I224-TODAY()&lt;=30,"ينتهي خلال 30 يومًا",IF(I224-TODAY()&lt;=L224,"ضمن مدة التنبيه","ساري"))))))</x:f>
      </x:c>
      <x:c r="P224" s="68"/>
      <x:c r="Q224" s="68"/>
      <x:c r="R224" s="72"/>
      <x:c r="S224" s="72"/>
      <x:c r="T224" s="72"/>
      <x:c r="U224" s="76"/>
      <x:c r="V224" s="68"/>
      <x:c r="W224" s="68"/>
      <x:c r="X224" s="68"/>
      <x:c r="Y224" s="68"/>
      <x:c r="Z224" s="68" t="str">
        <x:f>IF(B224="","",IF(OR(C224="غير موجود",F224="",G224="",I224=""),"يحتاج استكمال","مكتمل"))</x:f>
      </x:c>
    </x:row>
    <x:row r="225">
      <x:c r="A225" s="68" t="n">
        <x:f>ROW()-5</x:f>
        <x:v>220</x:v>
      </x:c>
      <x:c r="B225" s="70"/>
      <x:c r="C225" s="68" t="str">
        <x:f>IF(B225="","",IFERROR(VLOOKUP(B225,'بيانات الموظفين'!$A$6:$H$205,2,FALSE),"غير موجود"))</x:f>
      </x:c>
      <x:c r="D225" s="68" t="str">
        <x:f>IF(B225="","",IFERROR(VLOOKUP(B225,'بيانات الموظفين'!$A$6:$H$205,3,FALSE),""))</x:f>
      </x:c>
      <x:c r="E225" s="68" t="str">
        <x:f>IF(B225="","",IFERROR(VLOOKUP(B225,'بيانات الموظفين'!$A$6:$H$205,5,FALSE),""))</x:f>
      </x:c>
      <x:c r="F225" s="68"/>
      <x:c r="G225" s="70"/>
      <x:c r="H225" s="72"/>
      <x:c r="I225" s="72"/>
      <x:c r="J225" s="74" t="str">
        <x:f>IF(F225="","",IFERROR(VLOOKUP(F225,'الإعدادات'!$A$6:$B$17,2,FALSE),30))</x:f>
      </x:c>
      <x:c r="K225" s="74"/>
      <x:c r="L225" s="74" t="str">
        <x:f>IF(F225="","",IF(K225="",J225,K225))</x:f>
      </x:c>
      <x:c r="M225" s="72" t="str">
        <x:f>IF(I225="","",I225-L225)</x:f>
      </x:c>
      <x:c r="N225" s="74" t="str">
        <x:f>IF(I225="","",I225-TODAY())</x:f>
      </x:c>
      <x:c r="O225" s="68" t="str">
        <x:f>IF(B225="","",IF(OR(F225="",G225="",I225=""),"بيانات ناقصة",IF(I225&lt;TODAY(),"منتهي",IF(I225-TODAY()&lt;=7,"ينتهي خلال 7 أيام",IF(I225-TODAY()&lt;=30,"ينتهي خلال 30 يومًا",IF(I225-TODAY()&lt;=L225,"ضمن مدة التنبيه","ساري"))))))</x:f>
      </x:c>
      <x:c r="P225" s="68"/>
      <x:c r="Q225" s="68"/>
      <x:c r="R225" s="72"/>
      <x:c r="S225" s="72"/>
      <x:c r="T225" s="72"/>
      <x:c r="U225" s="76"/>
      <x:c r="V225" s="68"/>
      <x:c r="W225" s="68"/>
      <x:c r="X225" s="68"/>
      <x:c r="Y225" s="68"/>
      <x:c r="Z225" s="68" t="str">
        <x:f>IF(B225="","",IF(OR(C225="غير موجود",F225="",G225="",I225=""),"يحتاج استكمال","مكتمل"))</x:f>
      </x:c>
    </x:row>
    <x:row r="226">
      <x:c r="A226" s="68" t="n">
        <x:f>ROW()-5</x:f>
        <x:v>221</x:v>
      </x:c>
      <x:c r="B226" s="70"/>
      <x:c r="C226" s="68" t="str">
        <x:f>IF(B226="","",IFERROR(VLOOKUP(B226,'بيانات الموظفين'!$A$6:$H$205,2,FALSE),"غير موجود"))</x:f>
      </x:c>
      <x:c r="D226" s="68" t="str">
        <x:f>IF(B226="","",IFERROR(VLOOKUP(B226,'بيانات الموظفين'!$A$6:$H$205,3,FALSE),""))</x:f>
      </x:c>
      <x:c r="E226" s="68" t="str">
        <x:f>IF(B226="","",IFERROR(VLOOKUP(B226,'بيانات الموظفين'!$A$6:$H$205,5,FALSE),""))</x:f>
      </x:c>
      <x:c r="F226" s="68"/>
      <x:c r="G226" s="70"/>
      <x:c r="H226" s="72"/>
      <x:c r="I226" s="72"/>
      <x:c r="J226" s="74" t="str">
        <x:f>IF(F226="","",IFERROR(VLOOKUP(F226,'الإعدادات'!$A$6:$B$17,2,FALSE),30))</x:f>
      </x:c>
      <x:c r="K226" s="74"/>
      <x:c r="L226" s="74" t="str">
        <x:f>IF(F226="","",IF(K226="",J226,K226))</x:f>
      </x:c>
      <x:c r="M226" s="72" t="str">
        <x:f>IF(I226="","",I226-L226)</x:f>
      </x:c>
      <x:c r="N226" s="74" t="str">
        <x:f>IF(I226="","",I226-TODAY())</x:f>
      </x:c>
      <x:c r="O226" s="68" t="str">
        <x:f>IF(B226="","",IF(OR(F226="",G226="",I226=""),"بيانات ناقصة",IF(I226&lt;TODAY(),"منتهي",IF(I226-TODAY()&lt;=7,"ينتهي خلال 7 أيام",IF(I226-TODAY()&lt;=30,"ينتهي خلال 30 يومًا",IF(I226-TODAY()&lt;=L226,"ضمن مدة التنبيه","ساري"))))))</x:f>
      </x:c>
      <x:c r="P226" s="68"/>
      <x:c r="Q226" s="68"/>
      <x:c r="R226" s="72"/>
      <x:c r="S226" s="72"/>
      <x:c r="T226" s="72"/>
      <x:c r="U226" s="76"/>
      <x:c r="V226" s="68"/>
      <x:c r="W226" s="68"/>
      <x:c r="X226" s="68"/>
      <x:c r="Y226" s="68"/>
      <x:c r="Z226" s="68" t="str">
        <x:f>IF(B226="","",IF(OR(C226="غير موجود",F226="",G226="",I226=""),"يحتاج استكمال","مكتمل"))</x:f>
      </x:c>
    </x:row>
    <x:row r="227">
      <x:c r="A227" s="68" t="n">
        <x:f>ROW()-5</x:f>
        <x:v>222</x:v>
      </x:c>
      <x:c r="B227" s="70"/>
      <x:c r="C227" s="68" t="str">
        <x:f>IF(B227="","",IFERROR(VLOOKUP(B227,'بيانات الموظفين'!$A$6:$H$205,2,FALSE),"غير موجود"))</x:f>
      </x:c>
      <x:c r="D227" s="68" t="str">
        <x:f>IF(B227="","",IFERROR(VLOOKUP(B227,'بيانات الموظفين'!$A$6:$H$205,3,FALSE),""))</x:f>
      </x:c>
      <x:c r="E227" s="68" t="str">
        <x:f>IF(B227="","",IFERROR(VLOOKUP(B227,'بيانات الموظفين'!$A$6:$H$205,5,FALSE),""))</x:f>
      </x:c>
      <x:c r="F227" s="68"/>
      <x:c r="G227" s="70"/>
      <x:c r="H227" s="72"/>
      <x:c r="I227" s="72"/>
      <x:c r="J227" s="74" t="str">
        <x:f>IF(F227="","",IFERROR(VLOOKUP(F227,'الإعدادات'!$A$6:$B$17,2,FALSE),30))</x:f>
      </x:c>
      <x:c r="K227" s="74"/>
      <x:c r="L227" s="74" t="str">
        <x:f>IF(F227="","",IF(K227="",J227,K227))</x:f>
      </x:c>
      <x:c r="M227" s="72" t="str">
        <x:f>IF(I227="","",I227-L227)</x:f>
      </x:c>
      <x:c r="N227" s="74" t="str">
        <x:f>IF(I227="","",I227-TODAY())</x:f>
      </x:c>
      <x:c r="O227" s="68" t="str">
        <x:f>IF(B227="","",IF(OR(F227="",G227="",I227=""),"بيانات ناقصة",IF(I227&lt;TODAY(),"منتهي",IF(I227-TODAY()&lt;=7,"ينتهي خلال 7 أيام",IF(I227-TODAY()&lt;=30,"ينتهي خلال 30 يومًا",IF(I227-TODAY()&lt;=L227,"ضمن مدة التنبيه","ساري"))))))</x:f>
      </x:c>
      <x:c r="P227" s="68"/>
      <x:c r="Q227" s="68"/>
      <x:c r="R227" s="72"/>
      <x:c r="S227" s="72"/>
      <x:c r="T227" s="72"/>
      <x:c r="U227" s="76"/>
      <x:c r="V227" s="68"/>
      <x:c r="W227" s="68"/>
      <x:c r="X227" s="68"/>
      <x:c r="Y227" s="68"/>
      <x:c r="Z227" s="68" t="str">
        <x:f>IF(B227="","",IF(OR(C227="غير موجود",F227="",G227="",I227=""),"يحتاج استكمال","مكتمل"))</x:f>
      </x:c>
    </x:row>
    <x:row r="228">
      <x:c r="A228" s="68" t="n">
        <x:f>ROW()-5</x:f>
        <x:v>223</x:v>
      </x:c>
      <x:c r="B228" s="70"/>
      <x:c r="C228" s="68" t="str">
        <x:f>IF(B228="","",IFERROR(VLOOKUP(B228,'بيانات الموظفين'!$A$6:$H$205,2,FALSE),"غير موجود"))</x:f>
      </x:c>
      <x:c r="D228" s="68" t="str">
        <x:f>IF(B228="","",IFERROR(VLOOKUP(B228,'بيانات الموظفين'!$A$6:$H$205,3,FALSE),""))</x:f>
      </x:c>
      <x:c r="E228" s="68" t="str">
        <x:f>IF(B228="","",IFERROR(VLOOKUP(B228,'بيانات الموظفين'!$A$6:$H$205,5,FALSE),""))</x:f>
      </x:c>
      <x:c r="F228" s="68"/>
      <x:c r="G228" s="70"/>
      <x:c r="H228" s="72"/>
      <x:c r="I228" s="72"/>
      <x:c r="J228" s="74" t="str">
        <x:f>IF(F228="","",IFERROR(VLOOKUP(F228,'الإعدادات'!$A$6:$B$17,2,FALSE),30))</x:f>
      </x:c>
      <x:c r="K228" s="74"/>
      <x:c r="L228" s="74" t="str">
        <x:f>IF(F228="","",IF(K228="",J228,K228))</x:f>
      </x:c>
      <x:c r="M228" s="72" t="str">
        <x:f>IF(I228="","",I228-L228)</x:f>
      </x:c>
      <x:c r="N228" s="74" t="str">
        <x:f>IF(I228="","",I228-TODAY())</x:f>
      </x:c>
      <x:c r="O228" s="68" t="str">
        <x:f>IF(B228="","",IF(OR(F228="",G228="",I228=""),"بيانات ناقصة",IF(I228&lt;TODAY(),"منتهي",IF(I228-TODAY()&lt;=7,"ينتهي خلال 7 أيام",IF(I228-TODAY()&lt;=30,"ينتهي خلال 30 يومًا",IF(I228-TODAY()&lt;=L228,"ضمن مدة التنبيه","ساري"))))))</x:f>
      </x:c>
      <x:c r="P228" s="68"/>
      <x:c r="Q228" s="68"/>
      <x:c r="R228" s="72"/>
      <x:c r="S228" s="72"/>
      <x:c r="T228" s="72"/>
      <x:c r="U228" s="76"/>
      <x:c r="V228" s="68"/>
      <x:c r="W228" s="68"/>
      <x:c r="X228" s="68"/>
      <x:c r="Y228" s="68"/>
      <x:c r="Z228" s="68" t="str">
        <x:f>IF(B228="","",IF(OR(C228="غير موجود",F228="",G228="",I228=""),"يحتاج استكمال","مكتمل"))</x:f>
      </x:c>
    </x:row>
    <x:row r="229">
      <x:c r="A229" s="68" t="n">
        <x:f>ROW()-5</x:f>
        <x:v>224</x:v>
      </x:c>
      <x:c r="B229" s="70"/>
      <x:c r="C229" s="68" t="str">
        <x:f>IF(B229="","",IFERROR(VLOOKUP(B229,'بيانات الموظفين'!$A$6:$H$205,2,FALSE),"غير موجود"))</x:f>
      </x:c>
      <x:c r="D229" s="68" t="str">
        <x:f>IF(B229="","",IFERROR(VLOOKUP(B229,'بيانات الموظفين'!$A$6:$H$205,3,FALSE),""))</x:f>
      </x:c>
      <x:c r="E229" s="68" t="str">
        <x:f>IF(B229="","",IFERROR(VLOOKUP(B229,'بيانات الموظفين'!$A$6:$H$205,5,FALSE),""))</x:f>
      </x:c>
      <x:c r="F229" s="68"/>
      <x:c r="G229" s="70"/>
      <x:c r="H229" s="72"/>
      <x:c r="I229" s="72"/>
      <x:c r="J229" s="74" t="str">
        <x:f>IF(F229="","",IFERROR(VLOOKUP(F229,'الإعدادات'!$A$6:$B$17,2,FALSE),30))</x:f>
      </x:c>
      <x:c r="K229" s="74"/>
      <x:c r="L229" s="74" t="str">
        <x:f>IF(F229="","",IF(K229="",J229,K229))</x:f>
      </x:c>
      <x:c r="M229" s="72" t="str">
        <x:f>IF(I229="","",I229-L229)</x:f>
      </x:c>
      <x:c r="N229" s="74" t="str">
        <x:f>IF(I229="","",I229-TODAY())</x:f>
      </x:c>
      <x:c r="O229" s="68" t="str">
        <x:f>IF(B229="","",IF(OR(F229="",G229="",I229=""),"بيانات ناقصة",IF(I229&lt;TODAY(),"منتهي",IF(I229-TODAY()&lt;=7,"ينتهي خلال 7 أيام",IF(I229-TODAY()&lt;=30,"ينتهي خلال 30 يومًا",IF(I229-TODAY()&lt;=L229,"ضمن مدة التنبيه","ساري"))))))</x:f>
      </x:c>
      <x:c r="P229" s="68"/>
      <x:c r="Q229" s="68"/>
      <x:c r="R229" s="72"/>
      <x:c r="S229" s="72"/>
      <x:c r="T229" s="72"/>
      <x:c r="U229" s="76"/>
      <x:c r="V229" s="68"/>
      <x:c r="W229" s="68"/>
      <x:c r="X229" s="68"/>
      <x:c r="Y229" s="68"/>
      <x:c r="Z229" s="68" t="str">
        <x:f>IF(B229="","",IF(OR(C229="غير موجود",F229="",G229="",I229=""),"يحتاج استكمال","مكتمل"))</x:f>
      </x:c>
    </x:row>
    <x:row r="230">
      <x:c r="A230" s="68" t="n">
        <x:f>ROW()-5</x:f>
        <x:v>225</x:v>
      </x:c>
      <x:c r="B230" s="70"/>
      <x:c r="C230" s="68" t="str">
        <x:f>IF(B230="","",IFERROR(VLOOKUP(B230,'بيانات الموظفين'!$A$6:$H$205,2,FALSE),"غير موجود"))</x:f>
      </x:c>
      <x:c r="D230" s="68" t="str">
        <x:f>IF(B230="","",IFERROR(VLOOKUP(B230,'بيانات الموظفين'!$A$6:$H$205,3,FALSE),""))</x:f>
      </x:c>
      <x:c r="E230" s="68" t="str">
        <x:f>IF(B230="","",IFERROR(VLOOKUP(B230,'بيانات الموظفين'!$A$6:$H$205,5,FALSE),""))</x:f>
      </x:c>
      <x:c r="F230" s="68"/>
      <x:c r="G230" s="70"/>
      <x:c r="H230" s="72"/>
      <x:c r="I230" s="72"/>
      <x:c r="J230" s="74" t="str">
        <x:f>IF(F230="","",IFERROR(VLOOKUP(F230,'الإعدادات'!$A$6:$B$17,2,FALSE),30))</x:f>
      </x:c>
      <x:c r="K230" s="74"/>
      <x:c r="L230" s="74" t="str">
        <x:f>IF(F230="","",IF(K230="",J230,K230))</x:f>
      </x:c>
      <x:c r="M230" s="72" t="str">
        <x:f>IF(I230="","",I230-L230)</x:f>
      </x:c>
      <x:c r="N230" s="74" t="str">
        <x:f>IF(I230="","",I230-TODAY())</x:f>
      </x:c>
      <x:c r="O230" s="68" t="str">
        <x:f>IF(B230="","",IF(OR(F230="",G230="",I230=""),"بيانات ناقصة",IF(I230&lt;TODAY(),"منتهي",IF(I230-TODAY()&lt;=7,"ينتهي خلال 7 أيام",IF(I230-TODAY()&lt;=30,"ينتهي خلال 30 يومًا",IF(I230-TODAY()&lt;=L230,"ضمن مدة التنبيه","ساري"))))))</x:f>
      </x:c>
      <x:c r="P230" s="68"/>
      <x:c r="Q230" s="68"/>
      <x:c r="R230" s="72"/>
      <x:c r="S230" s="72"/>
      <x:c r="T230" s="72"/>
      <x:c r="U230" s="76"/>
      <x:c r="V230" s="68"/>
      <x:c r="W230" s="68"/>
      <x:c r="X230" s="68"/>
      <x:c r="Y230" s="68"/>
      <x:c r="Z230" s="68" t="str">
        <x:f>IF(B230="","",IF(OR(C230="غير موجود",F230="",G230="",I230=""),"يحتاج استكمال","مكتمل"))</x:f>
      </x:c>
    </x:row>
    <x:row r="231">
      <x:c r="A231" s="68" t="n">
        <x:f>ROW()-5</x:f>
        <x:v>226</x:v>
      </x:c>
      <x:c r="B231" s="70"/>
      <x:c r="C231" s="68" t="str">
        <x:f>IF(B231="","",IFERROR(VLOOKUP(B231,'بيانات الموظفين'!$A$6:$H$205,2,FALSE),"غير موجود"))</x:f>
      </x:c>
      <x:c r="D231" s="68" t="str">
        <x:f>IF(B231="","",IFERROR(VLOOKUP(B231,'بيانات الموظفين'!$A$6:$H$205,3,FALSE),""))</x:f>
      </x:c>
      <x:c r="E231" s="68" t="str">
        <x:f>IF(B231="","",IFERROR(VLOOKUP(B231,'بيانات الموظفين'!$A$6:$H$205,5,FALSE),""))</x:f>
      </x:c>
      <x:c r="F231" s="68"/>
      <x:c r="G231" s="70"/>
      <x:c r="H231" s="72"/>
      <x:c r="I231" s="72"/>
      <x:c r="J231" s="74" t="str">
        <x:f>IF(F231="","",IFERROR(VLOOKUP(F231,'الإعدادات'!$A$6:$B$17,2,FALSE),30))</x:f>
      </x:c>
      <x:c r="K231" s="74"/>
      <x:c r="L231" s="74" t="str">
        <x:f>IF(F231="","",IF(K231="",J231,K231))</x:f>
      </x:c>
      <x:c r="M231" s="72" t="str">
        <x:f>IF(I231="","",I231-L231)</x:f>
      </x:c>
      <x:c r="N231" s="74" t="str">
        <x:f>IF(I231="","",I231-TODAY())</x:f>
      </x:c>
      <x:c r="O231" s="68" t="str">
        <x:f>IF(B231="","",IF(OR(F231="",G231="",I231=""),"بيانات ناقصة",IF(I231&lt;TODAY(),"منتهي",IF(I231-TODAY()&lt;=7,"ينتهي خلال 7 أيام",IF(I231-TODAY()&lt;=30,"ينتهي خلال 30 يومًا",IF(I231-TODAY()&lt;=L231,"ضمن مدة التنبيه","ساري"))))))</x:f>
      </x:c>
      <x:c r="P231" s="68"/>
      <x:c r="Q231" s="68"/>
      <x:c r="R231" s="72"/>
      <x:c r="S231" s="72"/>
      <x:c r="T231" s="72"/>
      <x:c r="U231" s="76"/>
      <x:c r="V231" s="68"/>
      <x:c r="W231" s="68"/>
      <x:c r="X231" s="68"/>
      <x:c r="Y231" s="68"/>
      <x:c r="Z231" s="68" t="str">
        <x:f>IF(B231="","",IF(OR(C231="غير موجود",F231="",G231="",I231=""),"يحتاج استكمال","مكتمل"))</x:f>
      </x:c>
    </x:row>
    <x:row r="232">
      <x:c r="A232" s="68" t="n">
        <x:f>ROW()-5</x:f>
        <x:v>227</x:v>
      </x:c>
      <x:c r="B232" s="70"/>
      <x:c r="C232" s="68" t="str">
        <x:f>IF(B232="","",IFERROR(VLOOKUP(B232,'بيانات الموظفين'!$A$6:$H$205,2,FALSE),"غير موجود"))</x:f>
      </x:c>
      <x:c r="D232" s="68" t="str">
        <x:f>IF(B232="","",IFERROR(VLOOKUP(B232,'بيانات الموظفين'!$A$6:$H$205,3,FALSE),""))</x:f>
      </x:c>
      <x:c r="E232" s="68" t="str">
        <x:f>IF(B232="","",IFERROR(VLOOKUP(B232,'بيانات الموظفين'!$A$6:$H$205,5,FALSE),""))</x:f>
      </x:c>
      <x:c r="F232" s="68"/>
      <x:c r="G232" s="70"/>
      <x:c r="H232" s="72"/>
      <x:c r="I232" s="72"/>
      <x:c r="J232" s="74" t="str">
        <x:f>IF(F232="","",IFERROR(VLOOKUP(F232,'الإعدادات'!$A$6:$B$17,2,FALSE),30))</x:f>
      </x:c>
      <x:c r="K232" s="74"/>
      <x:c r="L232" s="74" t="str">
        <x:f>IF(F232="","",IF(K232="",J232,K232))</x:f>
      </x:c>
      <x:c r="M232" s="72" t="str">
        <x:f>IF(I232="","",I232-L232)</x:f>
      </x:c>
      <x:c r="N232" s="74" t="str">
        <x:f>IF(I232="","",I232-TODAY())</x:f>
      </x:c>
      <x:c r="O232" s="68" t="str">
        <x:f>IF(B232="","",IF(OR(F232="",G232="",I232=""),"بيانات ناقصة",IF(I232&lt;TODAY(),"منتهي",IF(I232-TODAY()&lt;=7,"ينتهي خلال 7 أيام",IF(I232-TODAY()&lt;=30,"ينتهي خلال 30 يومًا",IF(I232-TODAY()&lt;=L232,"ضمن مدة التنبيه","ساري"))))))</x:f>
      </x:c>
      <x:c r="P232" s="68"/>
      <x:c r="Q232" s="68"/>
      <x:c r="R232" s="72"/>
      <x:c r="S232" s="72"/>
      <x:c r="T232" s="72"/>
      <x:c r="U232" s="76"/>
      <x:c r="V232" s="68"/>
      <x:c r="W232" s="68"/>
      <x:c r="X232" s="68"/>
      <x:c r="Y232" s="68"/>
      <x:c r="Z232" s="68" t="str">
        <x:f>IF(B232="","",IF(OR(C232="غير موجود",F232="",G232="",I232=""),"يحتاج استكمال","مكتمل"))</x:f>
      </x:c>
    </x:row>
    <x:row r="233">
      <x:c r="A233" s="68" t="n">
        <x:f>ROW()-5</x:f>
        <x:v>228</x:v>
      </x:c>
      <x:c r="B233" s="70"/>
      <x:c r="C233" s="68" t="str">
        <x:f>IF(B233="","",IFERROR(VLOOKUP(B233,'بيانات الموظفين'!$A$6:$H$205,2,FALSE),"غير موجود"))</x:f>
      </x:c>
      <x:c r="D233" s="68" t="str">
        <x:f>IF(B233="","",IFERROR(VLOOKUP(B233,'بيانات الموظفين'!$A$6:$H$205,3,FALSE),""))</x:f>
      </x:c>
      <x:c r="E233" s="68" t="str">
        <x:f>IF(B233="","",IFERROR(VLOOKUP(B233,'بيانات الموظفين'!$A$6:$H$205,5,FALSE),""))</x:f>
      </x:c>
      <x:c r="F233" s="68"/>
      <x:c r="G233" s="70"/>
      <x:c r="H233" s="72"/>
      <x:c r="I233" s="72"/>
      <x:c r="J233" s="74" t="str">
        <x:f>IF(F233="","",IFERROR(VLOOKUP(F233,'الإعدادات'!$A$6:$B$17,2,FALSE),30))</x:f>
      </x:c>
      <x:c r="K233" s="74"/>
      <x:c r="L233" s="74" t="str">
        <x:f>IF(F233="","",IF(K233="",J233,K233))</x:f>
      </x:c>
      <x:c r="M233" s="72" t="str">
        <x:f>IF(I233="","",I233-L233)</x:f>
      </x:c>
      <x:c r="N233" s="74" t="str">
        <x:f>IF(I233="","",I233-TODAY())</x:f>
      </x:c>
      <x:c r="O233" s="68" t="str">
        <x:f>IF(B233="","",IF(OR(F233="",G233="",I233=""),"بيانات ناقصة",IF(I233&lt;TODAY(),"منتهي",IF(I233-TODAY()&lt;=7,"ينتهي خلال 7 أيام",IF(I233-TODAY()&lt;=30,"ينتهي خلال 30 يومًا",IF(I233-TODAY()&lt;=L233,"ضمن مدة التنبيه","ساري"))))))</x:f>
      </x:c>
      <x:c r="P233" s="68"/>
      <x:c r="Q233" s="68"/>
      <x:c r="R233" s="72"/>
      <x:c r="S233" s="72"/>
      <x:c r="T233" s="72"/>
      <x:c r="U233" s="76"/>
      <x:c r="V233" s="68"/>
      <x:c r="W233" s="68"/>
      <x:c r="X233" s="68"/>
      <x:c r="Y233" s="68"/>
      <x:c r="Z233" s="68" t="str">
        <x:f>IF(B233="","",IF(OR(C233="غير موجود",F233="",G233="",I233=""),"يحتاج استكمال","مكتمل"))</x:f>
      </x:c>
    </x:row>
    <x:row r="234">
      <x:c r="A234" s="68" t="n">
        <x:f>ROW()-5</x:f>
        <x:v>229</x:v>
      </x:c>
      <x:c r="B234" s="70"/>
      <x:c r="C234" s="68" t="str">
        <x:f>IF(B234="","",IFERROR(VLOOKUP(B234,'بيانات الموظفين'!$A$6:$H$205,2,FALSE),"غير موجود"))</x:f>
      </x:c>
      <x:c r="D234" s="68" t="str">
        <x:f>IF(B234="","",IFERROR(VLOOKUP(B234,'بيانات الموظفين'!$A$6:$H$205,3,FALSE),""))</x:f>
      </x:c>
      <x:c r="E234" s="68" t="str">
        <x:f>IF(B234="","",IFERROR(VLOOKUP(B234,'بيانات الموظفين'!$A$6:$H$205,5,FALSE),""))</x:f>
      </x:c>
      <x:c r="F234" s="68"/>
      <x:c r="G234" s="70"/>
      <x:c r="H234" s="72"/>
      <x:c r="I234" s="72"/>
      <x:c r="J234" s="74" t="str">
        <x:f>IF(F234="","",IFERROR(VLOOKUP(F234,'الإعدادات'!$A$6:$B$17,2,FALSE),30))</x:f>
      </x:c>
      <x:c r="K234" s="74"/>
      <x:c r="L234" s="74" t="str">
        <x:f>IF(F234="","",IF(K234="",J234,K234))</x:f>
      </x:c>
      <x:c r="M234" s="72" t="str">
        <x:f>IF(I234="","",I234-L234)</x:f>
      </x:c>
      <x:c r="N234" s="74" t="str">
        <x:f>IF(I234="","",I234-TODAY())</x:f>
      </x:c>
      <x:c r="O234" s="68" t="str">
        <x:f>IF(B234="","",IF(OR(F234="",G234="",I234=""),"بيانات ناقصة",IF(I234&lt;TODAY(),"منتهي",IF(I234-TODAY()&lt;=7,"ينتهي خلال 7 أيام",IF(I234-TODAY()&lt;=30,"ينتهي خلال 30 يومًا",IF(I234-TODAY()&lt;=L234,"ضمن مدة التنبيه","ساري"))))))</x:f>
      </x:c>
      <x:c r="P234" s="68"/>
      <x:c r="Q234" s="68"/>
      <x:c r="R234" s="72"/>
      <x:c r="S234" s="72"/>
      <x:c r="T234" s="72"/>
      <x:c r="U234" s="76"/>
      <x:c r="V234" s="68"/>
      <x:c r="W234" s="68"/>
      <x:c r="X234" s="68"/>
      <x:c r="Y234" s="68"/>
      <x:c r="Z234" s="68" t="str">
        <x:f>IF(B234="","",IF(OR(C234="غير موجود",F234="",G234="",I234=""),"يحتاج استكمال","مكتمل"))</x:f>
      </x:c>
    </x:row>
    <x:row r="235">
      <x:c r="A235" s="68" t="n">
        <x:f>ROW()-5</x:f>
        <x:v>230</x:v>
      </x:c>
      <x:c r="B235" s="70"/>
      <x:c r="C235" s="68" t="str">
        <x:f>IF(B235="","",IFERROR(VLOOKUP(B235,'بيانات الموظفين'!$A$6:$H$205,2,FALSE),"غير موجود"))</x:f>
      </x:c>
      <x:c r="D235" s="68" t="str">
        <x:f>IF(B235="","",IFERROR(VLOOKUP(B235,'بيانات الموظفين'!$A$6:$H$205,3,FALSE),""))</x:f>
      </x:c>
      <x:c r="E235" s="68" t="str">
        <x:f>IF(B235="","",IFERROR(VLOOKUP(B235,'بيانات الموظفين'!$A$6:$H$205,5,FALSE),""))</x:f>
      </x:c>
      <x:c r="F235" s="68"/>
      <x:c r="G235" s="70"/>
      <x:c r="H235" s="72"/>
      <x:c r="I235" s="72"/>
      <x:c r="J235" s="74" t="str">
        <x:f>IF(F235="","",IFERROR(VLOOKUP(F235,'الإعدادات'!$A$6:$B$17,2,FALSE),30))</x:f>
      </x:c>
      <x:c r="K235" s="74"/>
      <x:c r="L235" s="74" t="str">
        <x:f>IF(F235="","",IF(K235="",J235,K235))</x:f>
      </x:c>
      <x:c r="M235" s="72" t="str">
        <x:f>IF(I235="","",I235-L235)</x:f>
      </x:c>
      <x:c r="N235" s="74" t="str">
        <x:f>IF(I235="","",I235-TODAY())</x:f>
      </x:c>
      <x:c r="O235" s="68" t="str">
        <x:f>IF(B235="","",IF(OR(F235="",G235="",I235=""),"بيانات ناقصة",IF(I235&lt;TODAY(),"منتهي",IF(I235-TODAY()&lt;=7,"ينتهي خلال 7 أيام",IF(I235-TODAY()&lt;=30,"ينتهي خلال 30 يومًا",IF(I235-TODAY()&lt;=L235,"ضمن مدة التنبيه","ساري"))))))</x:f>
      </x:c>
      <x:c r="P235" s="68"/>
      <x:c r="Q235" s="68"/>
      <x:c r="R235" s="72"/>
      <x:c r="S235" s="72"/>
      <x:c r="T235" s="72"/>
      <x:c r="U235" s="76"/>
      <x:c r="V235" s="68"/>
      <x:c r="W235" s="68"/>
      <x:c r="X235" s="68"/>
      <x:c r="Y235" s="68"/>
      <x:c r="Z235" s="68" t="str">
        <x:f>IF(B235="","",IF(OR(C235="غير موجود",F235="",G235="",I235=""),"يحتاج استكمال","مكتمل"))</x:f>
      </x:c>
    </x:row>
    <x:row r="236">
      <x:c r="A236" s="68" t="n">
        <x:f>ROW()-5</x:f>
        <x:v>231</x:v>
      </x:c>
      <x:c r="B236" s="70"/>
      <x:c r="C236" s="68" t="str">
        <x:f>IF(B236="","",IFERROR(VLOOKUP(B236,'بيانات الموظفين'!$A$6:$H$205,2,FALSE),"غير موجود"))</x:f>
      </x:c>
      <x:c r="D236" s="68" t="str">
        <x:f>IF(B236="","",IFERROR(VLOOKUP(B236,'بيانات الموظفين'!$A$6:$H$205,3,FALSE),""))</x:f>
      </x:c>
      <x:c r="E236" s="68" t="str">
        <x:f>IF(B236="","",IFERROR(VLOOKUP(B236,'بيانات الموظفين'!$A$6:$H$205,5,FALSE),""))</x:f>
      </x:c>
      <x:c r="F236" s="68"/>
      <x:c r="G236" s="70"/>
      <x:c r="H236" s="72"/>
      <x:c r="I236" s="72"/>
      <x:c r="J236" s="74" t="str">
        <x:f>IF(F236="","",IFERROR(VLOOKUP(F236,'الإعدادات'!$A$6:$B$17,2,FALSE),30))</x:f>
      </x:c>
      <x:c r="K236" s="74"/>
      <x:c r="L236" s="74" t="str">
        <x:f>IF(F236="","",IF(K236="",J236,K236))</x:f>
      </x:c>
      <x:c r="M236" s="72" t="str">
        <x:f>IF(I236="","",I236-L236)</x:f>
      </x:c>
      <x:c r="N236" s="74" t="str">
        <x:f>IF(I236="","",I236-TODAY())</x:f>
      </x:c>
      <x:c r="O236" s="68" t="str">
        <x:f>IF(B236="","",IF(OR(F236="",G236="",I236=""),"بيانات ناقصة",IF(I236&lt;TODAY(),"منتهي",IF(I236-TODAY()&lt;=7,"ينتهي خلال 7 أيام",IF(I236-TODAY()&lt;=30,"ينتهي خلال 30 يومًا",IF(I236-TODAY()&lt;=L236,"ضمن مدة التنبيه","ساري"))))))</x:f>
      </x:c>
      <x:c r="P236" s="68"/>
      <x:c r="Q236" s="68"/>
      <x:c r="R236" s="72"/>
      <x:c r="S236" s="72"/>
      <x:c r="T236" s="72"/>
      <x:c r="U236" s="76"/>
      <x:c r="V236" s="68"/>
      <x:c r="W236" s="68"/>
      <x:c r="X236" s="68"/>
      <x:c r="Y236" s="68"/>
      <x:c r="Z236" s="68" t="str">
        <x:f>IF(B236="","",IF(OR(C236="غير موجود",F236="",G236="",I236=""),"يحتاج استكمال","مكتمل"))</x:f>
      </x:c>
    </x:row>
    <x:row r="237">
      <x:c r="A237" s="68" t="n">
        <x:f>ROW()-5</x:f>
        <x:v>232</x:v>
      </x:c>
      <x:c r="B237" s="70"/>
      <x:c r="C237" s="68" t="str">
        <x:f>IF(B237="","",IFERROR(VLOOKUP(B237,'بيانات الموظفين'!$A$6:$H$205,2,FALSE),"غير موجود"))</x:f>
      </x:c>
      <x:c r="D237" s="68" t="str">
        <x:f>IF(B237="","",IFERROR(VLOOKUP(B237,'بيانات الموظفين'!$A$6:$H$205,3,FALSE),""))</x:f>
      </x:c>
      <x:c r="E237" s="68" t="str">
        <x:f>IF(B237="","",IFERROR(VLOOKUP(B237,'بيانات الموظفين'!$A$6:$H$205,5,FALSE),""))</x:f>
      </x:c>
      <x:c r="F237" s="68"/>
      <x:c r="G237" s="70"/>
      <x:c r="H237" s="72"/>
      <x:c r="I237" s="72"/>
      <x:c r="J237" s="74" t="str">
        <x:f>IF(F237="","",IFERROR(VLOOKUP(F237,'الإعدادات'!$A$6:$B$17,2,FALSE),30))</x:f>
      </x:c>
      <x:c r="K237" s="74"/>
      <x:c r="L237" s="74" t="str">
        <x:f>IF(F237="","",IF(K237="",J237,K237))</x:f>
      </x:c>
      <x:c r="M237" s="72" t="str">
        <x:f>IF(I237="","",I237-L237)</x:f>
      </x:c>
      <x:c r="N237" s="74" t="str">
        <x:f>IF(I237="","",I237-TODAY())</x:f>
      </x:c>
      <x:c r="O237" s="68" t="str">
        <x:f>IF(B237="","",IF(OR(F237="",G237="",I237=""),"بيانات ناقصة",IF(I237&lt;TODAY(),"منتهي",IF(I237-TODAY()&lt;=7,"ينتهي خلال 7 أيام",IF(I237-TODAY()&lt;=30,"ينتهي خلال 30 يومًا",IF(I237-TODAY()&lt;=L237,"ضمن مدة التنبيه","ساري"))))))</x:f>
      </x:c>
      <x:c r="P237" s="68"/>
      <x:c r="Q237" s="68"/>
      <x:c r="R237" s="72"/>
      <x:c r="S237" s="72"/>
      <x:c r="T237" s="72"/>
      <x:c r="U237" s="76"/>
      <x:c r="V237" s="68"/>
      <x:c r="W237" s="68"/>
      <x:c r="X237" s="68"/>
      <x:c r="Y237" s="68"/>
      <x:c r="Z237" s="68" t="str">
        <x:f>IF(B237="","",IF(OR(C237="غير موجود",F237="",G237="",I237=""),"يحتاج استكمال","مكتمل"))</x:f>
      </x:c>
    </x:row>
    <x:row r="238">
      <x:c r="A238" s="68" t="n">
        <x:f>ROW()-5</x:f>
        <x:v>233</x:v>
      </x:c>
      <x:c r="B238" s="70"/>
      <x:c r="C238" s="68" t="str">
        <x:f>IF(B238="","",IFERROR(VLOOKUP(B238,'بيانات الموظفين'!$A$6:$H$205,2,FALSE),"غير موجود"))</x:f>
      </x:c>
      <x:c r="D238" s="68" t="str">
        <x:f>IF(B238="","",IFERROR(VLOOKUP(B238,'بيانات الموظفين'!$A$6:$H$205,3,FALSE),""))</x:f>
      </x:c>
      <x:c r="E238" s="68" t="str">
        <x:f>IF(B238="","",IFERROR(VLOOKUP(B238,'بيانات الموظفين'!$A$6:$H$205,5,FALSE),""))</x:f>
      </x:c>
      <x:c r="F238" s="68"/>
      <x:c r="G238" s="70"/>
      <x:c r="H238" s="72"/>
      <x:c r="I238" s="72"/>
      <x:c r="J238" s="74" t="str">
        <x:f>IF(F238="","",IFERROR(VLOOKUP(F238,'الإعدادات'!$A$6:$B$17,2,FALSE),30))</x:f>
      </x:c>
      <x:c r="K238" s="74"/>
      <x:c r="L238" s="74" t="str">
        <x:f>IF(F238="","",IF(K238="",J238,K238))</x:f>
      </x:c>
      <x:c r="M238" s="72" t="str">
        <x:f>IF(I238="","",I238-L238)</x:f>
      </x:c>
      <x:c r="N238" s="74" t="str">
        <x:f>IF(I238="","",I238-TODAY())</x:f>
      </x:c>
      <x:c r="O238" s="68" t="str">
        <x:f>IF(B238="","",IF(OR(F238="",G238="",I238=""),"بيانات ناقصة",IF(I238&lt;TODAY(),"منتهي",IF(I238-TODAY()&lt;=7,"ينتهي خلال 7 أيام",IF(I238-TODAY()&lt;=30,"ينتهي خلال 30 يومًا",IF(I238-TODAY()&lt;=L238,"ضمن مدة التنبيه","ساري"))))))</x:f>
      </x:c>
      <x:c r="P238" s="68"/>
      <x:c r="Q238" s="68"/>
      <x:c r="R238" s="72"/>
      <x:c r="S238" s="72"/>
      <x:c r="T238" s="72"/>
      <x:c r="U238" s="76"/>
      <x:c r="V238" s="68"/>
      <x:c r="W238" s="68"/>
      <x:c r="X238" s="68"/>
      <x:c r="Y238" s="68"/>
      <x:c r="Z238" s="68" t="str">
        <x:f>IF(B238="","",IF(OR(C238="غير موجود",F238="",G238="",I238=""),"يحتاج استكمال","مكتمل"))</x:f>
      </x:c>
    </x:row>
    <x:row r="239">
      <x:c r="A239" s="68" t="n">
        <x:f>ROW()-5</x:f>
        <x:v>234</x:v>
      </x:c>
      <x:c r="B239" s="70"/>
      <x:c r="C239" s="68" t="str">
        <x:f>IF(B239="","",IFERROR(VLOOKUP(B239,'بيانات الموظفين'!$A$6:$H$205,2,FALSE),"غير موجود"))</x:f>
      </x:c>
      <x:c r="D239" s="68" t="str">
        <x:f>IF(B239="","",IFERROR(VLOOKUP(B239,'بيانات الموظفين'!$A$6:$H$205,3,FALSE),""))</x:f>
      </x:c>
      <x:c r="E239" s="68" t="str">
        <x:f>IF(B239="","",IFERROR(VLOOKUP(B239,'بيانات الموظفين'!$A$6:$H$205,5,FALSE),""))</x:f>
      </x:c>
      <x:c r="F239" s="68"/>
      <x:c r="G239" s="70"/>
      <x:c r="H239" s="72"/>
      <x:c r="I239" s="72"/>
      <x:c r="J239" s="74" t="str">
        <x:f>IF(F239="","",IFERROR(VLOOKUP(F239,'الإعدادات'!$A$6:$B$17,2,FALSE),30))</x:f>
      </x:c>
      <x:c r="K239" s="74"/>
      <x:c r="L239" s="74" t="str">
        <x:f>IF(F239="","",IF(K239="",J239,K239))</x:f>
      </x:c>
      <x:c r="M239" s="72" t="str">
        <x:f>IF(I239="","",I239-L239)</x:f>
      </x:c>
      <x:c r="N239" s="74" t="str">
        <x:f>IF(I239="","",I239-TODAY())</x:f>
      </x:c>
      <x:c r="O239" s="68" t="str">
        <x:f>IF(B239="","",IF(OR(F239="",G239="",I239=""),"بيانات ناقصة",IF(I239&lt;TODAY(),"منتهي",IF(I239-TODAY()&lt;=7,"ينتهي خلال 7 أيام",IF(I239-TODAY()&lt;=30,"ينتهي خلال 30 يومًا",IF(I239-TODAY()&lt;=L239,"ضمن مدة التنبيه","ساري"))))))</x:f>
      </x:c>
      <x:c r="P239" s="68"/>
      <x:c r="Q239" s="68"/>
      <x:c r="R239" s="72"/>
      <x:c r="S239" s="72"/>
      <x:c r="T239" s="72"/>
      <x:c r="U239" s="76"/>
      <x:c r="V239" s="68"/>
      <x:c r="W239" s="68"/>
      <x:c r="X239" s="68"/>
      <x:c r="Y239" s="68"/>
      <x:c r="Z239" s="68" t="str">
        <x:f>IF(B239="","",IF(OR(C239="غير موجود",F239="",G239="",I239=""),"يحتاج استكمال","مكتمل"))</x:f>
      </x:c>
    </x:row>
    <x:row r="240">
      <x:c r="A240" s="68" t="n">
        <x:f>ROW()-5</x:f>
        <x:v>235</x:v>
      </x:c>
      <x:c r="B240" s="70"/>
      <x:c r="C240" s="68" t="str">
        <x:f>IF(B240="","",IFERROR(VLOOKUP(B240,'بيانات الموظفين'!$A$6:$H$205,2,FALSE),"غير موجود"))</x:f>
      </x:c>
      <x:c r="D240" s="68" t="str">
        <x:f>IF(B240="","",IFERROR(VLOOKUP(B240,'بيانات الموظفين'!$A$6:$H$205,3,FALSE),""))</x:f>
      </x:c>
      <x:c r="E240" s="68" t="str">
        <x:f>IF(B240="","",IFERROR(VLOOKUP(B240,'بيانات الموظفين'!$A$6:$H$205,5,FALSE),""))</x:f>
      </x:c>
      <x:c r="F240" s="68"/>
      <x:c r="G240" s="70"/>
      <x:c r="H240" s="72"/>
      <x:c r="I240" s="72"/>
      <x:c r="J240" s="74" t="str">
        <x:f>IF(F240="","",IFERROR(VLOOKUP(F240,'الإعدادات'!$A$6:$B$17,2,FALSE),30))</x:f>
      </x:c>
      <x:c r="K240" s="74"/>
      <x:c r="L240" s="74" t="str">
        <x:f>IF(F240="","",IF(K240="",J240,K240))</x:f>
      </x:c>
      <x:c r="M240" s="72" t="str">
        <x:f>IF(I240="","",I240-L240)</x:f>
      </x:c>
      <x:c r="N240" s="74" t="str">
        <x:f>IF(I240="","",I240-TODAY())</x:f>
      </x:c>
      <x:c r="O240" s="68" t="str">
        <x:f>IF(B240="","",IF(OR(F240="",G240="",I240=""),"بيانات ناقصة",IF(I240&lt;TODAY(),"منتهي",IF(I240-TODAY()&lt;=7,"ينتهي خلال 7 أيام",IF(I240-TODAY()&lt;=30,"ينتهي خلال 30 يومًا",IF(I240-TODAY()&lt;=L240,"ضمن مدة التنبيه","ساري"))))))</x:f>
      </x:c>
      <x:c r="P240" s="68"/>
      <x:c r="Q240" s="68"/>
      <x:c r="R240" s="72"/>
      <x:c r="S240" s="72"/>
      <x:c r="T240" s="72"/>
      <x:c r="U240" s="76"/>
      <x:c r="V240" s="68"/>
      <x:c r="W240" s="68"/>
      <x:c r="X240" s="68"/>
      <x:c r="Y240" s="68"/>
      <x:c r="Z240" s="68" t="str">
        <x:f>IF(B240="","",IF(OR(C240="غير موجود",F240="",G240="",I240=""),"يحتاج استكمال","مكتمل"))</x:f>
      </x:c>
    </x:row>
    <x:row r="241">
      <x:c r="A241" s="68" t="n">
        <x:f>ROW()-5</x:f>
        <x:v>236</x:v>
      </x:c>
      <x:c r="B241" s="70"/>
      <x:c r="C241" s="68" t="str">
        <x:f>IF(B241="","",IFERROR(VLOOKUP(B241,'بيانات الموظفين'!$A$6:$H$205,2,FALSE),"غير موجود"))</x:f>
      </x:c>
      <x:c r="D241" s="68" t="str">
        <x:f>IF(B241="","",IFERROR(VLOOKUP(B241,'بيانات الموظفين'!$A$6:$H$205,3,FALSE),""))</x:f>
      </x:c>
      <x:c r="E241" s="68" t="str">
        <x:f>IF(B241="","",IFERROR(VLOOKUP(B241,'بيانات الموظفين'!$A$6:$H$205,5,FALSE),""))</x:f>
      </x:c>
      <x:c r="F241" s="68"/>
      <x:c r="G241" s="70"/>
      <x:c r="H241" s="72"/>
      <x:c r="I241" s="72"/>
      <x:c r="J241" s="74" t="str">
        <x:f>IF(F241="","",IFERROR(VLOOKUP(F241,'الإعدادات'!$A$6:$B$17,2,FALSE),30))</x:f>
      </x:c>
      <x:c r="K241" s="74"/>
      <x:c r="L241" s="74" t="str">
        <x:f>IF(F241="","",IF(K241="",J241,K241))</x:f>
      </x:c>
      <x:c r="M241" s="72" t="str">
        <x:f>IF(I241="","",I241-L241)</x:f>
      </x:c>
      <x:c r="N241" s="74" t="str">
        <x:f>IF(I241="","",I241-TODAY())</x:f>
      </x:c>
      <x:c r="O241" s="68" t="str">
        <x:f>IF(B241="","",IF(OR(F241="",G241="",I241=""),"بيانات ناقصة",IF(I241&lt;TODAY(),"منتهي",IF(I241-TODAY()&lt;=7,"ينتهي خلال 7 أيام",IF(I241-TODAY()&lt;=30,"ينتهي خلال 30 يومًا",IF(I241-TODAY()&lt;=L241,"ضمن مدة التنبيه","ساري"))))))</x:f>
      </x:c>
      <x:c r="P241" s="68"/>
      <x:c r="Q241" s="68"/>
      <x:c r="R241" s="72"/>
      <x:c r="S241" s="72"/>
      <x:c r="T241" s="72"/>
      <x:c r="U241" s="76"/>
      <x:c r="V241" s="68"/>
      <x:c r="W241" s="68"/>
      <x:c r="X241" s="68"/>
      <x:c r="Y241" s="68"/>
      <x:c r="Z241" s="68" t="str">
        <x:f>IF(B241="","",IF(OR(C241="غير موجود",F241="",G241="",I241=""),"يحتاج استكمال","مكتمل"))</x:f>
      </x:c>
    </x:row>
    <x:row r="242">
      <x:c r="A242" s="68" t="n">
        <x:f>ROW()-5</x:f>
        <x:v>237</x:v>
      </x:c>
      <x:c r="B242" s="70"/>
      <x:c r="C242" s="68" t="str">
        <x:f>IF(B242="","",IFERROR(VLOOKUP(B242,'بيانات الموظفين'!$A$6:$H$205,2,FALSE),"غير موجود"))</x:f>
      </x:c>
      <x:c r="D242" s="68" t="str">
        <x:f>IF(B242="","",IFERROR(VLOOKUP(B242,'بيانات الموظفين'!$A$6:$H$205,3,FALSE),""))</x:f>
      </x:c>
      <x:c r="E242" s="68" t="str">
        <x:f>IF(B242="","",IFERROR(VLOOKUP(B242,'بيانات الموظفين'!$A$6:$H$205,5,FALSE),""))</x:f>
      </x:c>
      <x:c r="F242" s="68"/>
      <x:c r="G242" s="70"/>
      <x:c r="H242" s="72"/>
      <x:c r="I242" s="72"/>
      <x:c r="J242" s="74" t="str">
        <x:f>IF(F242="","",IFERROR(VLOOKUP(F242,'الإعدادات'!$A$6:$B$17,2,FALSE),30))</x:f>
      </x:c>
      <x:c r="K242" s="74"/>
      <x:c r="L242" s="74" t="str">
        <x:f>IF(F242="","",IF(K242="",J242,K242))</x:f>
      </x:c>
      <x:c r="M242" s="72" t="str">
        <x:f>IF(I242="","",I242-L242)</x:f>
      </x:c>
      <x:c r="N242" s="74" t="str">
        <x:f>IF(I242="","",I242-TODAY())</x:f>
      </x:c>
      <x:c r="O242" s="68" t="str">
        <x:f>IF(B242="","",IF(OR(F242="",G242="",I242=""),"بيانات ناقصة",IF(I242&lt;TODAY(),"منتهي",IF(I242-TODAY()&lt;=7,"ينتهي خلال 7 أيام",IF(I242-TODAY()&lt;=30,"ينتهي خلال 30 يومًا",IF(I242-TODAY()&lt;=L242,"ضمن مدة التنبيه","ساري"))))))</x:f>
      </x:c>
      <x:c r="P242" s="68"/>
      <x:c r="Q242" s="68"/>
      <x:c r="R242" s="72"/>
      <x:c r="S242" s="72"/>
      <x:c r="T242" s="72"/>
      <x:c r="U242" s="76"/>
      <x:c r="V242" s="68"/>
      <x:c r="W242" s="68"/>
      <x:c r="X242" s="68"/>
      <x:c r="Y242" s="68"/>
      <x:c r="Z242" s="68" t="str">
        <x:f>IF(B242="","",IF(OR(C242="غير موجود",F242="",G242="",I242=""),"يحتاج استكمال","مكتمل"))</x:f>
      </x:c>
    </x:row>
    <x:row r="243">
      <x:c r="A243" s="68" t="n">
        <x:f>ROW()-5</x:f>
        <x:v>238</x:v>
      </x:c>
      <x:c r="B243" s="70"/>
      <x:c r="C243" s="68" t="str">
        <x:f>IF(B243="","",IFERROR(VLOOKUP(B243,'بيانات الموظفين'!$A$6:$H$205,2,FALSE),"غير موجود"))</x:f>
      </x:c>
      <x:c r="D243" s="68" t="str">
        <x:f>IF(B243="","",IFERROR(VLOOKUP(B243,'بيانات الموظفين'!$A$6:$H$205,3,FALSE),""))</x:f>
      </x:c>
      <x:c r="E243" s="68" t="str">
        <x:f>IF(B243="","",IFERROR(VLOOKUP(B243,'بيانات الموظفين'!$A$6:$H$205,5,FALSE),""))</x:f>
      </x:c>
      <x:c r="F243" s="68"/>
      <x:c r="G243" s="70"/>
      <x:c r="H243" s="72"/>
      <x:c r="I243" s="72"/>
      <x:c r="J243" s="74" t="str">
        <x:f>IF(F243="","",IFERROR(VLOOKUP(F243,'الإعدادات'!$A$6:$B$17,2,FALSE),30))</x:f>
      </x:c>
      <x:c r="K243" s="74"/>
      <x:c r="L243" s="74" t="str">
        <x:f>IF(F243="","",IF(K243="",J243,K243))</x:f>
      </x:c>
      <x:c r="M243" s="72" t="str">
        <x:f>IF(I243="","",I243-L243)</x:f>
      </x:c>
      <x:c r="N243" s="74" t="str">
        <x:f>IF(I243="","",I243-TODAY())</x:f>
      </x:c>
      <x:c r="O243" s="68" t="str">
        <x:f>IF(B243="","",IF(OR(F243="",G243="",I243=""),"بيانات ناقصة",IF(I243&lt;TODAY(),"منتهي",IF(I243-TODAY()&lt;=7,"ينتهي خلال 7 أيام",IF(I243-TODAY()&lt;=30,"ينتهي خلال 30 يومًا",IF(I243-TODAY()&lt;=L243,"ضمن مدة التنبيه","ساري"))))))</x:f>
      </x:c>
      <x:c r="P243" s="68"/>
      <x:c r="Q243" s="68"/>
      <x:c r="R243" s="72"/>
      <x:c r="S243" s="72"/>
      <x:c r="T243" s="72"/>
      <x:c r="U243" s="76"/>
      <x:c r="V243" s="68"/>
      <x:c r="W243" s="68"/>
      <x:c r="X243" s="68"/>
      <x:c r="Y243" s="68"/>
      <x:c r="Z243" s="68" t="str">
        <x:f>IF(B243="","",IF(OR(C243="غير موجود",F243="",G243="",I243=""),"يحتاج استكمال","مكتمل"))</x:f>
      </x:c>
    </x:row>
    <x:row r="244">
      <x:c r="A244" s="68" t="n">
        <x:f>ROW()-5</x:f>
        <x:v>239</x:v>
      </x:c>
      <x:c r="B244" s="70"/>
      <x:c r="C244" s="68" t="str">
        <x:f>IF(B244="","",IFERROR(VLOOKUP(B244,'بيانات الموظفين'!$A$6:$H$205,2,FALSE),"غير موجود"))</x:f>
      </x:c>
      <x:c r="D244" s="68" t="str">
        <x:f>IF(B244="","",IFERROR(VLOOKUP(B244,'بيانات الموظفين'!$A$6:$H$205,3,FALSE),""))</x:f>
      </x:c>
      <x:c r="E244" s="68" t="str">
        <x:f>IF(B244="","",IFERROR(VLOOKUP(B244,'بيانات الموظفين'!$A$6:$H$205,5,FALSE),""))</x:f>
      </x:c>
      <x:c r="F244" s="68"/>
      <x:c r="G244" s="70"/>
      <x:c r="H244" s="72"/>
      <x:c r="I244" s="72"/>
      <x:c r="J244" s="74" t="str">
        <x:f>IF(F244="","",IFERROR(VLOOKUP(F244,'الإعدادات'!$A$6:$B$17,2,FALSE),30))</x:f>
      </x:c>
      <x:c r="K244" s="74"/>
      <x:c r="L244" s="74" t="str">
        <x:f>IF(F244="","",IF(K244="",J244,K244))</x:f>
      </x:c>
      <x:c r="M244" s="72" t="str">
        <x:f>IF(I244="","",I244-L244)</x:f>
      </x:c>
      <x:c r="N244" s="74" t="str">
        <x:f>IF(I244="","",I244-TODAY())</x:f>
      </x:c>
      <x:c r="O244" s="68" t="str">
        <x:f>IF(B244="","",IF(OR(F244="",G244="",I244=""),"بيانات ناقصة",IF(I244&lt;TODAY(),"منتهي",IF(I244-TODAY()&lt;=7,"ينتهي خلال 7 أيام",IF(I244-TODAY()&lt;=30,"ينتهي خلال 30 يومًا",IF(I244-TODAY()&lt;=L244,"ضمن مدة التنبيه","ساري"))))))</x:f>
      </x:c>
      <x:c r="P244" s="68"/>
      <x:c r="Q244" s="68"/>
      <x:c r="R244" s="72"/>
      <x:c r="S244" s="72"/>
      <x:c r="T244" s="72"/>
      <x:c r="U244" s="76"/>
      <x:c r="V244" s="68"/>
      <x:c r="W244" s="68"/>
      <x:c r="X244" s="68"/>
      <x:c r="Y244" s="68"/>
      <x:c r="Z244" s="68" t="str">
        <x:f>IF(B244="","",IF(OR(C244="غير موجود",F244="",G244="",I244=""),"يحتاج استكمال","مكتمل"))</x:f>
      </x:c>
    </x:row>
    <x:row r="245">
      <x:c r="A245" s="68" t="n">
        <x:f>ROW()-5</x:f>
        <x:v>240</x:v>
      </x:c>
      <x:c r="B245" s="70"/>
      <x:c r="C245" s="68" t="str">
        <x:f>IF(B245="","",IFERROR(VLOOKUP(B245,'بيانات الموظفين'!$A$6:$H$205,2,FALSE),"غير موجود"))</x:f>
      </x:c>
      <x:c r="D245" s="68" t="str">
        <x:f>IF(B245="","",IFERROR(VLOOKUP(B245,'بيانات الموظفين'!$A$6:$H$205,3,FALSE),""))</x:f>
      </x:c>
      <x:c r="E245" s="68" t="str">
        <x:f>IF(B245="","",IFERROR(VLOOKUP(B245,'بيانات الموظفين'!$A$6:$H$205,5,FALSE),""))</x:f>
      </x:c>
      <x:c r="F245" s="68"/>
      <x:c r="G245" s="70"/>
      <x:c r="H245" s="72"/>
      <x:c r="I245" s="72"/>
      <x:c r="J245" s="74" t="str">
        <x:f>IF(F245="","",IFERROR(VLOOKUP(F245,'الإعدادات'!$A$6:$B$17,2,FALSE),30))</x:f>
      </x:c>
      <x:c r="K245" s="74"/>
      <x:c r="L245" s="74" t="str">
        <x:f>IF(F245="","",IF(K245="",J245,K245))</x:f>
      </x:c>
      <x:c r="M245" s="72" t="str">
        <x:f>IF(I245="","",I245-L245)</x:f>
      </x:c>
      <x:c r="N245" s="74" t="str">
        <x:f>IF(I245="","",I245-TODAY())</x:f>
      </x:c>
      <x:c r="O245" s="68" t="str">
        <x:f>IF(B245="","",IF(OR(F245="",G245="",I245=""),"بيانات ناقصة",IF(I245&lt;TODAY(),"منتهي",IF(I245-TODAY()&lt;=7,"ينتهي خلال 7 أيام",IF(I245-TODAY()&lt;=30,"ينتهي خلال 30 يومًا",IF(I245-TODAY()&lt;=L245,"ضمن مدة التنبيه","ساري"))))))</x:f>
      </x:c>
      <x:c r="P245" s="68"/>
      <x:c r="Q245" s="68"/>
      <x:c r="R245" s="72"/>
      <x:c r="S245" s="72"/>
      <x:c r="T245" s="72"/>
      <x:c r="U245" s="76"/>
      <x:c r="V245" s="68"/>
      <x:c r="W245" s="68"/>
      <x:c r="X245" s="68"/>
      <x:c r="Y245" s="68"/>
      <x:c r="Z245" s="68" t="str">
        <x:f>IF(B245="","",IF(OR(C245="غير موجود",F245="",G245="",I245=""),"يحتاج استكمال","مكتمل"))</x:f>
      </x:c>
    </x:row>
    <x:row r="246">
      <x:c r="A246" s="68" t="n">
        <x:f>ROW()-5</x:f>
        <x:v>241</x:v>
      </x:c>
      <x:c r="B246" s="70"/>
      <x:c r="C246" s="68" t="str">
        <x:f>IF(B246="","",IFERROR(VLOOKUP(B246,'بيانات الموظفين'!$A$6:$H$205,2,FALSE),"غير موجود"))</x:f>
      </x:c>
      <x:c r="D246" s="68" t="str">
        <x:f>IF(B246="","",IFERROR(VLOOKUP(B246,'بيانات الموظفين'!$A$6:$H$205,3,FALSE),""))</x:f>
      </x:c>
      <x:c r="E246" s="68" t="str">
        <x:f>IF(B246="","",IFERROR(VLOOKUP(B246,'بيانات الموظفين'!$A$6:$H$205,5,FALSE),""))</x:f>
      </x:c>
      <x:c r="F246" s="68"/>
      <x:c r="G246" s="70"/>
      <x:c r="H246" s="72"/>
      <x:c r="I246" s="72"/>
      <x:c r="J246" s="74" t="str">
        <x:f>IF(F246="","",IFERROR(VLOOKUP(F246,'الإعدادات'!$A$6:$B$17,2,FALSE),30))</x:f>
      </x:c>
      <x:c r="K246" s="74"/>
      <x:c r="L246" s="74" t="str">
        <x:f>IF(F246="","",IF(K246="",J246,K246))</x:f>
      </x:c>
      <x:c r="M246" s="72" t="str">
        <x:f>IF(I246="","",I246-L246)</x:f>
      </x:c>
      <x:c r="N246" s="74" t="str">
        <x:f>IF(I246="","",I246-TODAY())</x:f>
      </x:c>
      <x:c r="O246" s="68" t="str">
        <x:f>IF(B246="","",IF(OR(F246="",G246="",I246=""),"بيانات ناقصة",IF(I246&lt;TODAY(),"منتهي",IF(I246-TODAY()&lt;=7,"ينتهي خلال 7 أيام",IF(I246-TODAY()&lt;=30,"ينتهي خلال 30 يومًا",IF(I246-TODAY()&lt;=L246,"ضمن مدة التنبيه","ساري"))))))</x:f>
      </x:c>
      <x:c r="P246" s="68"/>
      <x:c r="Q246" s="68"/>
      <x:c r="R246" s="72"/>
      <x:c r="S246" s="72"/>
      <x:c r="T246" s="72"/>
      <x:c r="U246" s="76"/>
      <x:c r="V246" s="68"/>
      <x:c r="W246" s="68"/>
      <x:c r="X246" s="68"/>
      <x:c r="Y246" s="68"/>
      <x:c r="Z246" s="68" t="str">
        <x:f>IF(B246="","",IF(OR(C246="غير موجود",F246="",G246="",I246=""),"يحتاج استكمال","مكتمل"))</x:f>
      </x:c>
    </x:row>
    <x:row r="247">
      <x:c r="A247" s="68" t="n">
        <x:f>ROW()-5</x:f>
        <x:v>242</x:v>
      </x:c>
      <x:c r="B247" s="70"/>
      <x:c r="C247" s="68" t="str">
        <x:f>IF(B247="","",IFERROR(VLOOKUP(B247,'بيانات الموظفين'!$A$6:$H$205,2,FALSE),"غير موجود"))</x:f>
      </x:c>
      <x:c r="D247" s="68" t="str">
        <x:f>IF(B247="","",IFERROR(VLOOKUP(B247,'بيانات الموظفين'!$A$6:$H$205,3,FALSE),""))</x:f>
      </x:c>
      <x:c r="E247" s="68" t="str">
        <x:f>IF(B247="","",IFERROR(VLOOKUP(B247,'بيانات الموظفين'!$A$6:$H$205,5,FALSE),""))</x:f>
      </x:c>
      <x:c r="F247" s="68"/>
      <x:c r="G247" s="70"/>
      <x:c r="H247" s="72"/>
      <x:c r="I247" s="72"/>
      <x:c r="J247" s="74" t="str">
        <x:f>IF(F247="","",IFERROR(VLOOKUP(F247,'الإعدادات'!$A$6:$B$17,2,FALSE),30))</x:f>
      </x:c>
      <x:c r="K247" s="74"/>
      <x:c r="L247" s="74" t="str">
        <x:f>IF(F247="","",IF(K247="",J247,K247))</x:f>
      </x:c>
      <x:c r="M247" s="72" t="str">
        <x:f>IF(I247="","",I247-L247)</x:f>
      </x:c>
      <x:c r="N247" s="74" t="str">
        <x:f>IF(I247="","",I247-TODAY())</x:f>
      </x:c>
      <x:c r="O247" s="68" t="str">
        <x:f>IF(B247="","",IF(OR(F247="",G247="",I247=""),"بيانات ناقصة",IF(I247&lt;TODAY(),"منتهي",IF(I247-TODAY()&lt;=7,"ينتهي خلال 7 أيام",IF(I247-TODAY()&lt;=30,"ينتهي خلال 30 يومًا",IF(I247-TODAY()&lt;=L247,"ضمن مدة التنبيه","ساري"))))))</x:f>
      </x:c>
      <x:c r="P247" s="68"/>
      <x:c r="Q247" s="68"/>
      <x:c r="R247" s="72"/>
      <x:c r="S247" s="72"/>
      <x:c r="T247" s="72"/>
      <x:c r="U247" s="76"/>
      <x:c r="V247" s="68"/>
      <x:c r="W247" s="68"/>
      <x:c r="X247" s="68"/>
      <x:c r="Y247" s="68"/>
      <x:c r="Z247" s="68" t="str">
        <x:f>IF(B247="","",IF(OR(C247="غير موجود",F247="",G247="",I247=""),"يحتاج استكمال","مكتمل"))</x:f>
      </x:c>
    </x:row>
    <x:row r="248">
      <x:c r="A248" s="68" t="n">
        <x:f>ROW()-5</x:f>
        <x:v>243</x:v>
      </x:c>
      <x:c r="B248" s="70"/>
      <x:c r="C248" s="68" t="str">
        <x:f>IF(B248="","",IFERROR(VLOOKUP(B248,'بيانات الموظفين'!$A$6:$H$205,2,FALSE),"غير موجود"))</x:f>
      </x:c>
      <x:c r="D248" s="68" t="str">
        <x:f>IF(B248="","",IFERROR(VLOOKUP(B248,'بيانات الموظفين'!$A$6:$H$205,3,FALSE),""))</x:f>
      </x:c>
      <x:c r="E248" s="68" t="str">
        <x:f>IF(B248="","",IFERROR(VLOOKUP(B248,'بيانات الموظفين'!$A$6:$H$205,5,FALSE),""))</x:f>
      </x:c>
      <x:c r="F248" s="68"/>
      <x:c r="G248" s="70"/>
      <x:c r="H248" s="72"/>
      <x:c r="I248" s="72"/>
      <x:c r="J248" s="74" t="str">
        <x:f>IF(F248="","",IFERROR(VLOOKUP(F248,'الإعدادات'!$A$6:$B$17,2,FALSE),30))</x:f>
      </x:c>
      <x:c r="K248" s="74"/>
      <x:c r="L248" s="74" t="str">
        <x:f>IF(F248="","",IF(K248="",J248,K248))</x:f>
      </x:c>
      <x:c r="M248" s="72" t="str">
        <x:f>IF(I248="","",I248-L248)</x:f>
      </x:c>
      <x:c r="N248" s="74" t="str">
        <x:f>IF(I248="","",I248-TODAY())</x:f>
      </x:c>
      <x:c r="O248" s="68" t="str">
        <x:f>IF(B248="","",IF(OR(F248="",G248="",I248=""),"بيانات ناقصة",IF(I248&lt;TODAY(),"منتهي",IF(I248-TODAY()&lt;=7,"ينتهي خلال 7 أيام",IF(I248-TODAY()&lt;=30,"ينتهي خلال 30 يومًا",IF(I248-TODAY()&lt;=L248,"ضمن مدة التنبيه","ساري"))))))</x:f>
      </x:c>
      <x:c r="P248" s="68"/>
      <x:c r="Q248" s="68"/>
      <x:c r="R248" s="72"/>
      <x:c r="S248" s="72"/>
      <x:c r="T248" s="72"/>
      <x:c r="U248" s="76"/>
      <x:c r="V248" s="68"/>
      <x:c r="W248" s="68"/>
      <x:c r="X248" s="68"/>
      <x:c r="Y248" s="68"/>
      <x:c r="Z248" s="68" t="str">
        <x:f>IF(B248="","",IF(OR(C248="غير موجود",F248="",G248="",I248=""),"يحتاج استكمال","مكتمل"))</x:f>
      </x:c>
    </x:row>
    <x:row r="249">
      <x:c r="A249" s="68" t="n">
        <x:f>ROW()-5</x:f>
        <x:v>244</x:v>
      </x:c>
      <x:c r="B249" s="70"/>
      <x:c r="C249" s="68" t="str">
        <x:f>IF(B249="","",IFERROR(VLOOKUP(B249,'بيانات الموظفين'!$A$6:$H$205,2,FALSE),"غير موجود"))</x:f>
      </x:c>
      <x:c r="D249" s="68" t="str">
        <x:f>IF(B249="","",IFERROR(VLOOKUP(B249,'بيانات الموظفين'!$A$6:$H$205,3,FALSE),""))</x:f>
      </x:c>
      <x:c r="E249" s="68" t="str">
        <x:f>IF(B249="","",IFERROR(VLOOKUP(B249,'بيانات الموظفين'!$A$6:$H$205,5,FALSE),""))</x:f>
      </x:c>
      <x:c r="F249" s="68"/>
      <x:c r="G249" s="70"/>
      <x:c r="H249" s="72"/>
      <x:c r="I249" s="72"/>
      <x:c r="J249" s="74" t="str">
        <x:f>IF(F249="","",IFERROR(VLOOKUP(F249,'الإعدادات'!$A$6:$B$17,2,FALSE),30))</x:f>
      </x:c>
      <x:c r="K249" s="74"/>
      <x:c r="L249" s="74" t="str">
        <x:f>IF(F249="","",IF(K249="",J249,K249))</x:f>
      </x:c>
      <x:c r="M249" s="72" t="str">
        <x:f>IF(I249="","",I249-L249)</x:f>
      </x:c>
      <x:c r="N249" s="74" t="str">
        <x:f>IF(I249="","",I249-TODAY())</x:f>
      </x:c>
      <x:c r="O249" s="68" t="str">
        <x:f>IF(B249="","",IF(OR(F249="",G249="",I249=""),"بيانات ناقصة",IF(I249&lt;TODAY(),"منتهي",IF(I249-TODAY()&lt;=7,"ينتهي خلال 7 أيام",IF(I249-TODAY()&lt;=30,"ينتهي خلال 30 يومًا",IF(I249-TODAY()&lt;=L249,"ضمن مدة التنبيه","ساري"))))))</x:f>
      </x:c>
      <x:c r="P249" s="68"/>
      <x:c r="Q249" s="68"/>
      <x:c r="R249" s="72"/>
      <x:c r="S249" s="72"/>
      <x:c r="T249" s="72"/>
      <x:c r="U249" s="76"/>
      <x:c r="V249" s="68"/>
      <x:c r="W249" s="68"/>
      <x:c r="X249" s="68"/>
      <x:c r="Y249" s="68"/>
      <x:c r="Z249" s="68" t="str">
        <x:f>IF(B249="","",IF(OR(C249="غير موجود",F249="",G249="",I249=""),"يحتاج استكمال","مكتمل"))</x:f>
      </x:c>
    </x:row>
    <x:row r="250">
      <x:c r="A250" s="68" t="n">
        <x:f>ROW()-5</x:f>
        <x:v>245</x:v>
      </x:c>
      <x:c r="B250" s="70"/>
      <x:c r="C250" s="68" t="str">
        <x:f>IF(B250="","",IFERROR(VLOOKUP(B250,'بيانات الموظفين'!$A$6:$H$205,2,FALSE),"غير موجود"))</x:f>
      </x:c>
      <x:c r="D250" s="68" t="str">
        <x:f>IF(B250="","",IFERROR(VLOOKUP(B250,'بيانات الموظفين'!$A$6:$H$205,3,FALSE),""))</x:f>
      </x:c>
      <x:c r="E250" s="68" t="str">
        <x:f>IF(B250="","",IFERROR(VLOOKUP(B250,'بيانات الموظفين'!$A$6:$H$205,5,FALSE),""))</x:f>
      </x:c>
      <x:c r="F250" s="68"/>
      <x:c r="G250" s="70"/>
      <x:c r="H250" s="72"/>
      <x:c r="I250" s="72"/>
      <x:c r="J250" s="74" t="str">
        <x:f>IF(F250="","",IFERROR(VLOOKUP(F250,'الإعدادات'!$A$6:$B$17,2,FALSE),30))</x:f>
      </x:c>
      <x:c r="K250" s="74"/>
      <x:c r="L250" s="74" t="str">
        <x:f>IF(F250="","",IF(K250="",J250,K250))</x:f>
      </x:c>
      <x:c r="M250" s="72" t="str">
        <x:f>IF(I250="","",I250-L250)</x:f>
      </x:c>
      <x:c r="N250" s="74" t="str">
        <x:f>IF(I250="","",I250-TODAY())</x:f>
      </x:c>
      <x:c r="O250" s="68" t="str">
        <x:f>IF(B250="","",IF(OR(F250="",G250="",I250=""),"بيانات ناقصة",IF(I250&lt;TODAY(),"منتهي",IF(I250-TODAY()&lt;=7,"ينتهي خلال 7 أيام",IF(I250-TODAY()&lt;=30,"ينتهي خلال 30 يومًا",IF(I250-TODAY()&lt;=L250,"ضمن مدة التنبيه","ساري"))))))</x:f>
      </x:c>
      <x:c r="P250" s="68"/>
      <x:c r="Q250" s="68"/>
      <x:c r="R250" s="72"/>
      <x:c r="S250" s="72"/>
      <x:c r="T250" s="72"/>
      <x:c r="U250" s="76"/>
      <x:c r="V250" s="68"/>
      <x:c r="W250" s="68"/>
      <x:c r="X250" s="68"/>
      <x:c r="Y250" s="68"/>
      <x:c r="Z250" s="68" t="str">
        <x:f>IF(B250="","",IF(OR(C250="غير موجود",F250="",G250="",I250=""),"يحتاج استكمال","مكتمل"))</x:f>
      </x:c>
    </x:row>
    <x:row r="251">
      <x:c r="A251" s="68" t="n">
        <x:f>ROW()-5</x:f>
        <x:v>246</x:v>
      </x:c>
      <x:c r="B251" s="70"/>
      <x:c r="C251" s="68" t="str">
        <x:f>IF(B251="","",IFERROR(VLOOKUP(B251,'بيانات الموظفين'!$A$6:$H$205,2,FALSE),"غير موجود"))</x:f>
      </x:c>
      <x:c r="D251" s="68" t="str">
        <x:f>IF(B251="","",IFERROR(VLOOKUP(B251,'بيانات الموظفين'!$A$6:$H$205,3,FALSE),""))</x:f>
      </x:c>
      <x:c r="E251" s="68" t="str">
        <x:f>IF(B251="","",IFERROR(VLOOKUP(B251,'بيانات الموظفين'!$A$6:$H$205,5,FALSE),""))</x:f>
      </x:c>
      <x:c r="F251" s="68"/>
      <x:c r="G251" s="70"/>
      <x:c r="H251" s="72"/>
      <x:c r="I251" s="72"/>
      <x:c r="J251" s="74" t="str">
        <x:f>IF(F251="","",IFERROR(VLOOKUP(F251,'الإعدادات'!$A$6:$B$17,2,FALSE),30))</x:f>
      </x:c>
      <x:c r="K251" s="74"/>
      <x:c r="L251" s="74" t="str">
        <x:f>IF(F251="","",IF(K251="",J251,K251))</x:f>
      </x:c>
      <x:c r="M251" s="72" t="str">
        <x:f>IF(I251="","",I251-L251)</x:f>
      </x:c>
      <x:c r="N251" s="74" t="str">
        <x:f>IF(I251="","",I251-TODAY())</x:f>
      </x:c>
      <x:c r="O251" s="68" t="str">
        <x:f>IF(B251="","",IF(OR(F251="",G251="",I251=""),"بيانات ناقصة",IF(I251&lt;TODAY(),"منتهي",IF(I251-TODAY()&lt;=7,"ينتهي خلال 7 أيام",IF(I251-TODAY()&lt;=30,"ينتهي خلال 30 يومًا",IF(I251-TODAY()&lt;=L251,"ضمن مدة التنبيه","ساري"))))))</x:f>
      </x:c>
      <x:c r="P251" s="68"/>
      <x:c r="Q251" s="68"/>
      <x:c r="R251" s="72"/>
      <x:c r="S251" s="72"/>
      <x:c r="T251" s="72"/>
      <x:c r="U251" s="76"/>
      <x:c r="V251" s="68"/>
      <x:c r="W251" s="68"/>
      <x:c r="X251" s="68"/>
      <x:c r="Y251" s="68"/>
      <x:c r="Z251" s="68" t="str">
        <x:f>IF(B251="","",IF(OR(C251="غير موجود",F251="",G251="",I251=""),"يحتاج استكمال","مكتمل"))</x:f>
      </x:c>
    </x:row>
    <x:row r="252">
      <x:c r="A252" s="68" t="n">
        <x:f>ROW()-5</x:f>
        <x:v>247</x:v>
      </x:c>
      <x:c r="B252" s="70"/>
      <x:c r="C252" s="68" t="str">
        <x:f>IF(B252="","",IFERROR(VLOOKUP(B252,'بيانات الموظفين'!$A$6:$H$205,2,FALSE),"غير موجود"))</x:f>
      </x:c>
      <x:c r="D252" s="68" t="str">
        <x:f>IF(B252="","",IFERROR(VLOOKUP(B252,'بيانات الموظفين'!$A$6:$H$205,3,FALSE),""))</x:f>
      </x:c>
      <x:c r="E252" s="68" t="str">
        <x:f>IF(B252="","",IFERROR(VLOOKUP(B252,'بيانات الموظفين'!$A$6:$H$205,5,FALSE),""))</x:f>
      </x:c>
      <x:c r="F252" s="68"/>
      <x:c r="G252" s="70"/>
      <x:c r="H252" s="72"/>
      <x:c r="I252" s="72"/>
      <x:c r="J252" s="74" t="str">
        <x:f>IF(F252="","",IFERROR(VLOOKUP(F252,'الإعدادات'!$A$6:$B$17,2,FALSE),30))</x:f>
      </x:c>
      <x:c r="K252" s="74"/>
      <x:c r="L252" s="74" t="str">
        <x:f>IF(F252="","",IF(K252="",J252,K252))</x:f>
      </x:c>
      <x:c r="M252" s="72" t="str">
        <x:f>IF(I252="","",I252-L252)</x:f>
      </x:c>
      <x:c r="N252" s="74" t="str">
        <x:f>IF(I252="","",I252-TODAY())</x:f>
      </x:c>
      <x:c r="O252" s="68" t="str">
        <x:f>IF(B252="","",IF(OR(F252="",G252="",I252=""),"بيانات ناقصة",IF(I252&lt;TODAY(),"منتهي",IF(I252-TODAY()&lt;=7,"ينتهي خلال 7 أيام",IF(I252-TODAY()&lt;=30,"ينتهي خلال 30 يومًا",IF(I252-TODAY()&lt;=L252,"ضمن مدة التنبيه","ساري"))))))</x:f>
      </x:c>
      <x:c r="P252" s="68"/>
      <x:c r="Q252" s="68"/>
      <x:c r="R252" s="72"/>
      <x:c r="S252" s="72"/>
      <x:c r="T252" s="72"/>
      <x:c r="U252" s="76"/>
      <x:c r="V252" s="68"/>
      <x:c r="W252" s="68"/>
      <x:c r="X252" s="68"/>
      <x:c r="Y252" s="68"/>
      <x:c r="Z252" s="68" t="str">
        <x:f>IF(B252="","",IF(OR(C252="غير موجود",F252="",G252="",I252=""),"يحتاج استكمال","مكتمل"))</x:f>
      </x:c>
    </x:row>
    <x:row r="253">
      <x:c r="A253" s="68" t="n">
        <x:f>ROW()-5</x:f>
        <x:v>248</x:v>
      </x:c>
      <x:c r="B253" s="70"/>
      <x:c r="C253" s="68" t="str">
        <x:f>IF(B253="","",IFERROR(VLOOKUP(B253,'بيانات الموظفين'!$A$6:$H$205,2,FALSE),"غير موجود"))</x:f>
      </x:c>
      <x:c r="D253" s="68" t="str">
        <x:f>IF(B253="","",IFERROR(VLOOKUP(B253,'بيانات الموظفين'!$A$6:$H$205,3,FALSE),""))</x:f>
      </x:c>
      <x:c r="E253" s="68" t="str">
        <x:f>IF(B253="","",IFERROR(VLOOKUP(B253,'بيانات الموظفين'!$A$6:$H$205,5,FALSE),""))</x:f>
      </x:c>
      <x:c r="F253" s="68"/>
      <x:c r="G253" s="70"/>
      <x:c r="H253" s="72"/>
      <x:c r="I253" s="72"/>
      <x:c r="J253" s="74" t="str">
        <x:f>IF(F253="","",IFERROR(VLOOKUP(F253,'الإعدادات'!$A$6:$B$17,2,FALSE),30))</x:f>
      </x:c>
      <x:c r="K253" s="74"/>
      <x:c r="L253" s="74" t="str">
        <x:f>IF(F253="","",IF(K253="",J253,K253))</x:f>
      </x:c>
      <x:c r="M253" s="72" t="str">
        <x:f>IF(I253="","",I253-L253)</x:f>
      </x:c>
      <x:c r="N253" s="74" t="str">
        <x:f>IF(I253="","",I253-TODAY())</x:f>
      </x:c>
      <x:c r="O253" s="68" t="str">
        <x:f>IF(B253="","",IF(OR(F253="",G253="",I253=""),"بيانات ناقصة",IF(I253&lt;TODAY(),"منتهي",IF(I253-TODAY()&lt;=7,"ينتهي خلال 7 أيام",IF(I253-TODAY()&lt;=30,"ينتهي خلال 30 يومًا",IF(I253-TODAY()&lt;=L253,"ضمن مدة التنبيه","ساري"))))))</x:f>
      </x:c>
      <x:c r="P253" s="68"/>
      <x:c r="Q253" s="68"/>
      <x:c r="R253" s="72"/>
      <x:c r="S253" s="72"/>
      <x:c r="T253" s="72"/>
      <x:c r="U253" s="76"/>
      <x:c r="V253" s="68"/>
      <x:c r="W253" s="68"/>
      <x:c r="X253" s="68"/>
      <x:c r="Y253" s="68"/>
      <x:c r="Z253" s="68" t="str">
        <x:f>IF(B253="","",IF(OR(C253="غير موجود",F253="",G253="",I253=""),"يحتاج استكمال","مكتمل"))</x:f>
      </x:c>
    </x:row>
    <x:row r="254">
      <x:c r="A254" s="68" t="n">
        <x:f>ROW()-5</x:f>
        <x:v>249</x:v>
      </x:c>
      <x:c r="B254" s="70"/>
      <x:c r="C254" s="68" t="str">
        <x:f>IF(B254="","",IFERROR(VLOOKUP(B254,'بيانات الموظفين'!$A$6:$H$205,2,FALSE),"غير موجود"))</x:f>
      </x:c>
      <x:c r="D254" s="68" t="str">
        <x:f>IF(B254="","",IFERROR(VLOOKUP(B254,'بيانات الموظفين'!$A$6:$H$205,3,FALSE),""))</x:f>
      </x:c>
      <x:c r="E254" s="68" t="str">
        <x:f>IF(B254="","",IFERROR(VLOOKUP(B254,'بيانات الموظفين'!$A$6:$H$205,5,FALSE),""))</x:f>
      </x:c>
      <x:c r="F254" s="68"/>
      <x:c r="G254" s="70"/>
      <x:c r="H254" s="72"/>
      <x:c r="I254" s="72"/>
      <x:c r="J254" s="74" t="str">
        <x:f>IF(F254="","",IFERROR(VLOOKUP(F254,'الإعدادات'!$A$6:$B$17,2,FALSE),30))</x:f>
      </x:c>
      <x:c r="K254" s="74"/>
      <x:c r="L254" s="74" t="str">
        <x:f>IF(F254="","",IF(K254="",J254,K254))</x:f>
      </x:c>
      <x:c r="M254" s="72" t="str">
        <x:f>IF(I254="","",I254-L254)</x:f>
      </x:c>
      <x:c r="N254" s="74" t="str">
        <x:f>IF(I254="","",I254-TODAY())</x:f>
      </x:c>
      <x:c r="O254" s="68" t="str">
        <x:f>IF(B254="","",IF(OR(F254="",G254="",I254=""),"بيانات ناقصة",IF(I254&lt;TODAY(),"منتهي",IF(I254-TODAY()&lt;=7,"ينتهي خلال 7 أيام",IF(I254-TODAY()&lt;=30,"ينتهي خلال 30 يومًا",IF(I254-TODAY()&lt;=L254,"ضمن مدة التنبيه","ساري"))))))</x:f>
      </x:c>
      <x:c r="P254" s="68"/>
      <x:c r="Q254" s="68"/>
      <x:c r="R254" s="72"/>
      <x:c r="S254" s="72"/>
      <x:c r="T254" s="72"/>
      <x:c r="U254" s="76"/>
      <x:c r="V254" s="68"/>
      <x:c r="W254" s="68"/>
      <x:c r="X254" s="68"/>
      <x:c r="Y254" s="68"/>
      <x:c r="Z254" s="68" t="str">
        <x:f>IF(B254="","",IF(OR(C254="غير موجود",F254="",G254="",I254=""),"يحتاج استكمال","مكتمل"))</x:f>
      </x:c>
    </x:row>
    <x:row r="255">
      <x:c r="A255" s="68" t="n">
        <x:f>ROW()-5</x:f>
        <x:v>250</x:v>
      </x:c>
      <x:c r="B255" s="70"/>
      <x:c r="C255" s="68" t="str">
        <x:f>IF(B255="","",IFERROR(VLOOKUP(B255,'بيانات الموظفين'!$A$6:$H$205,2,FALSE),"غير موجود"))</x:f>
      </x:c>
      <x:c r="D255" s="68" t="str">
        <x:f>IF(B255="","",IFERROR(VLOOKUP(B255,'بيانات الموظفين'!$A$6:$H$205,3,FALSE),""))</x:f>
      </x:c>
      <x:c r="E255" s="68" t="str">
        <x:f>IF(B255="","",IFERROR(VLOOKUP(B255,'بيانات الموظفين'!$A$6:$H$205,5,FALSE),""))</x:f>
      </x:c>
      <x:c r="F255" s="68"/>
      <x:c r="G255" s="70"/>
      <x:c r="H255" s="72"/>
      <x:c r="I255" s="72"/>
      <x:c r="J255" s="74" t="str">
        <x:f>IF(F255="","",IFERROR(VLOOKUP(F255,'الإعدادات'!$A$6:$B$17,2,FALSE),30))</x:f>
      </x:c>
      <x:c r="K255" s="74"/>
      <x:c r="L255" s="74" t="str">
        <x:f>IF(F255="","",IF(K255="",J255,K255))</x:f>
      </x:c>
      <x:c r="M255" s="72" t="str">
        <x:f>IF(I255="","",I255-L255)</x:f>
      </x:c>
      <x:c r="N255" s="74" t="str">
        <x:f>IF(I255="","",I255-TODAY())</x:f>
      </x:c>
      <x:c r="O255" s="68" t="str">
        <x:f>IF(B255="","",IF(OR(F255="",G255="",I255=""),"بيانات ناقصة",IF(I255&lt;TODAY(),"منتهي",IF(I255-TODAY()&lt;=7,"ينتهي خلال 7 أيام",IF(I255-TODAY()&lt;=30,"ينتهي خلال 30 يومًا",IF(I255-TODAY()&lt;=L255,"ضمن مدة التنبيه","ساري"))))))</x:f>
      </x:c>
      <x:c r="P255" s="68"/>
      <x:c r="Q255" s="68"/>
      <x:c r="R255" s="72"/>
      <x:c r="S255" s="72"/>
      <x:c r="T255" s="72"/>
      <x:c r="U255" s="76"/>
      <x:c r="V255" s="68"/>
      <x:c r="W255" s="68"/>
      <x:c r="X255" s="68"/>
      <x:c r="Y255" s="68"/>
      <x:c r="Z255" s="68" t="str">
        <x:f>IF(B255="","",IF(OR(C255="غير موجود",F255="",G255="",I255=""),"يحتاج استكمال","مكتمل"))</x:f>
      </x:c>
    </x:row>
    <x:row r="256">
      <x:c r="A256" s="68" t="n">
        <x:f>ROW()-5</x:f>
        <x:v>251</x:v>
      </x:c>
      <x:c r="B256" s="70"/>
      <x:c r="C256" s="68" t="str">
        <x:f>IF(B256="","",IFERROR(VLOOKUP(B256,'بيانات الموظفين'!$A$6:$H$205,2,FALSE),"غير موجود"))</x:f>
      </x:c>
      <x:c r="D256" s="68" t="str">
        <x:f>IF(B256="","",IFERROR(VLOOKUP(B256,'بيانات الموظفين'!$A$6:$H$205,3,FALSE),""))</x:f>
      </x:c>
      <x:c r="E256" s="68" t="str">
        <x:f>IF(B256="","",IFERROR(VLOOKUP(B256,'بيانات الموظفين'!$A$6:$H$205,5,FALSE),""))</x:f>
      </x:c>
      <x:c r="F256" s="68"/>
      <x:c r="G256" s="70"/>
      <x:c r="H256" s="72"/>
      <x:c r="I256" s="72"/>
      <x:c r="J256" s="74" t="str">
        <x:f>IF(F256="","",IFERROR(VLOOKUP(F256,'الإعدادات'!$A$6:$B$17,2,FALSE),30))</x:f>
      </x:c>
      <x:c r="K256" s="74"/>
      <x:c r="L256" s="74" t="str">
        <x:f>IF(F256="","",IF(K256="",J256,K256))</x:f>
      </x:c>
      <x:c r="M256" s="72" t="str">
        <x:f>IF(I256="","",I256-L256)</x:f>
      </x:c>
      <x:c r="N256" s="74" t="str">
        <x:f>IF(I256="","",I256-TODAY())</x:f>
      </x:c>
      <x:c r="O256" s="68" t="str">
        <x:f>IF(B256="","",IF(OR(F256="",G256="",I256=""),"بيانات ناقصة",IF(I256&lt;TODAY(),"منتهي",IF(I256-TODAY()&lt;=7,"ينتهي خلال 7 أيام",IF(I256-TODAY()&lt;=30,"ينتهي خلال 30 يومًا",IF(I256-TODAY()&lt;=L256,"ضمن مدة التنبيه","ساري"))))))</x:f>
      </x:c>
      <x:c r="P256" s="68"/>
      <x:c r="Q256" s="68"/>
      <x:c r="R256" s="72"/>
      <x:c r="S256" s="72"/>
      <x:c r="T256" s="72"/>
      <x:c r="U256" s="76"/>
      <x:c r="V256" s="68"/>
      <x:c r="W256" s="68"/>
      <x:c r="X256" s="68"/>
      <x:c r="Y256" s="68"/>
      <x:c r="Z256" s="68" t="str">
        <x:f>IF(B256="","",IF(OR(C256="غير موجود",F256="",G256="",I256=""),"يحتاج استكمال","مكتمل"))</x:f>
      </x:c>
    </x:row>
    <x:row r="257">
      <x:c r="A257" s="68" t="n">
        <x:f>ROW()-5</x:f>
        <x:v>252</x:v>
      </x:c>
      <x:c r="B257" s="70"/>
      <x:c r="C257" s="68" t="str">
        <x:f>IF(B257="","",IFERROR(VLOOKUP(B257,'بيانات الموظفين'!$A$6:$H$205,2,FALSE),"غير موجود"))</x:f>
      </x:c>
      <x:c r="D257" s="68" t="str">
        <x:f>IF(B257="","",IFERROR(VLOOKUP(B257,'بيانات الموظفين'!$A$6:$H$205,3,FALSE),""))</x:f>
      </x:c>
      <x:c r="E257" s="68" t="str">
        <x:f>IF(B257="","",IFERROR(VLOOKUP(B257,'بيانات الموظفين'!$A$6:$H$205,5,FALSE),""))</x:f>
      </x:c>
      <x:c r="F257" s="68"/>
      <x:c r="G257" s="70"/>
      <x:c r="H257" s="72"/>
      <x:c r="I257" s="72"/>
      <x:c r="J257" s="74" t="str">
        <x:f>IF(F257="","",IFERROR(VLOOKUP(F257,'الإعدادات'!$A$6:$B$17,2,FALSE),30))</x:f>
      </x:c>
      <x:c r="K257" s="74"/>
      <x:c r="L257" s="74" t="str">
        <x:f>IF(F257="","",IF(K257="",J257,K257))</x:f>
      </x:c>
      <x:c r="M257" s="72" t="str">
        <x:f>IF(I257="","",I257-L257)</x:f>
      </x:c>
      <x:c r="N257" s="74" t="str">
        <x:f>IF(I257="","",I257-TODAY())</x:f>
      </x:c>
      <x:c r="O257" s="68" t="str">
        <x:f>IF(B257="","",IF(OR(F257="",G257="",I257=""),"بيانات ناقصة",IF(I257&lt;TODAY(),"منتهي",IF(I257-TODAY()&lt;=7,"ينتهي خلال 7 أيام",IF(I257-TODAY()&lt;=30,"ينتهي خلال 30 يومًا",IF(I257-TODAY()&lt;=L257,"ضمن مدة التنبيه","ساري"))))))</x:f>
      </x:c>
      <x:c r="P257" s="68"/>
      <x:c r="Q257" s="68"/>
      <x:c r="R257" s="72"/>
      <x:c r="S257" s="72"/>
      <x:c r="T257" s="72"/>
      <x:c r="U257" s="76"/>
      <x:c r="V257" s="68"/>
      <x:c r="W257" s="68"/>
      <x:c r="X257" s="68"/>
      <x:c r="Y257" s="68"/>
      <x:c r="Z257" s="68" t="str">
        <x:f>IF(B257="","",IF(OR(C257="غير موجود",F257="",G257="",I257=""),"يحتاج استكمال","مكتمل"))</x:f>
      </x:c>
    </x:row>
    <x:row r="258">
      <x:c r="A258" s="68" t="n">
        <x:f>ROW()-5</x:f>
        <x:v>253</x:v>
      </x:c>
      <x:c r="B258" s="70"/>
      <x:c r="C258" s="68" t="str">
        <x:f>IF(B258="","",IFERROR(VLOOKUP(B258,'بيانات الموظفين'!$A$6:$H$205,2,FALSE),"غير موجود"))</x:f>
      </x:c>
      <x:c r="D258" s="68" t="str">
        <x:f>IF(B258="","",IFERROR(VLOOKUP(B258,'بيانات الموظفين'!$A$6:$H$205,3,FALSE),""))</x:f>
      </x:c>
      <x:c r="E258" s="68" t="str">
        <x:f>IF(B258="","",IFERROR(VLOOKUP(B258,'بيانات الموظفين'!$A$6:$H$205,5,FALSE),""))</x:f>
      </x:c>
      <x:c r="F258" s="68"/>
      <x:c r="G258" s="70"/>
      <x:c r="H258" s="72"/>
      <x:c r="I258" s="72"/>
      <x:c r="J258" s="74" t="str">
        <x:f>IF(F258="","",IFERROR(VLOOKUP(F258,'الإعدادات'!$A$6:$B$17,2,FALSE),30))</x:f>
      </x:c>
      <x:c r="K258" s="74"/>
      <x:c r="L258" s="74" t="str">
        <x:f>IF(F258="","",IF(K258="",J258,K258))</x:f>
      </x:c>
      <x:c r="M258" s="72" t="str">
        <x:f>IF(I258="","",I258-L258)</x:f>
      </x:c>
      <x:c r="N258" s="74" t="str">
        <x:f>IF(I258="","",I258-TODAY())</x:f>
      </x:c>
      <x:c r="O258" s="68" t="str">
        <x:f>IF(B258="","",IF(OR(F258="",G258="",I258=""),"بيانات ناقصة",IF(I258&lt;TODAY(),"منتهي",IF(I258-TODAY()&lt;=7,"ينتهي خلال 7 أيام",IF(I258-TODAY()&lt;=30,"ينتهي خلال 30 يومًا",IF(I258-TODAY()&lt;=L258,"ضمن مدة التنبيه","ساري"))))))</x:f>
      </x:c>
      <x:c r="P258" s="68"/>
      <x:c r="Q258" s="68"/>
      <x:c r="R258" s="72"/>
      <x:c r="S258" s="72"/>
      <x:c r="T258" s="72"/>
      <x:c r="U258" s="76"/>
      <x:c r="V258" s="68"/>
      <x:c r="W258" s="68"/>
      <x:c r="X258" s="68"/>
      <x:c r="Y258" s="68"/>
      <x:c r="Z258" s="68" t="str">
        <x:f>IF(B258="","",IF(OR(C258="غير موجود",F258="",G258="",I258=""),"يحتاج استكمال","مكتمل"))</x:f>
      </x:c>
    </x:row>
    <x:row r="259">
      <x:c r="A259" s="68" t="n">
        <x:f>ROW()-5</x:f>
        <x:v>254</x:v>
      </x:c>
      <x:c r="B259" s="70"/>
      <x:c r="C259" s="68" t="str">
        <x:f>IF(B259="","",IFERROR(VLOOKUP(B259,'بيانات الموظفين'!$A$6:$H$205,2,FALSE),"غير موجود"))</x:f>
      </x:c>
      <x:c r="D259" s="68" t="str">
        <x:f>IF(B259="","",IFERROR(VLOOKUP(B259,'بيانات الموظفين'!$A$6:$H$205,3,FALSE),""))</x:f>
      </x:c>
      <x:c r="E259" s="68" t="str">
        <x:f>IF(B259="","",IFERROR(VLOOKUP(B259,'بيانات الموظفين'!$A$6:$H$205,5,FALSE),""))</x:f>
      </x:c>
      <x:c r="F259" s="68"/>
      <x:c r="G259" s="70"/>
      <x:c r="H259" s="72"/>
      <x:c r="I259" s="72"/>
      <x:c r="J259" s="74" t="str">
        <x:f>IF(F259="","",IFERROR(VLOOKUP(F259,'الإعدادات'!$A$6:$B$17,2,FALSE),30))</x:f>
      </x:c>
      <x:c r="K259" s="74"/>
      <x:c r="L259" s="74" t="str">
        <x:f>IF(F259="","",IF(K259="",J259,K259))</x:f>
      </x:c>
      <x:c r="M259" s="72" t="str">
        <x:f>IF(I259="","",I259-L259)</x:f>
      </x:c>
      <x:c r="N259" s="74" t="str">
        <x:f>IF(I259="","",I259-TODAY())</x:f>
      </x:c>
      <x:c r="O259" s="68" t="str">
        <x:f>IF(B259="","",IF(OR(F259="",G259="",I259=""),"بيانات ناقصة",IF(I259&lt;TODAY(),"منتهي",IF(I259-TODAY()&lt;=7,"ينتهي خلال 7 أيام",IF(I259-TODAY()&lt;=30,"ينتهي خلال 30 يومًا",IF(I259-TODAY()&lt;=L259,"ضمن مدة التنبيه","ساري"))))))</x:f>
      </x:c>
      <x:c r="P259" s="68"/>
      <x:c r="Q259" s="68"/>
      <x:c r="R259" s="72"/>
      <x:c r="S259" s="72"/>
      <x:c r="T259" s="72"/>
      <x:c r="U259" s="76"/>
      <x:c r="V259" s="68"/>
      <x:c r="W259" s="68"/>
      <x:c r="X259" s="68"/>
      <x:c r="Y259" s="68"/>
      <x:c r="Z259" s="68" t="str">
        <x:f>IF(B259="","",IF(OR(C259="غير موجود",F259="",G259="",I259=""),"يحتاج استكمال","مكتمل"))</x:f>
      </x:c>
    </x:row>
    <x:row r="260">
      <x:c r="A260" s="68" t="n">
        <x:f>ROW()-5</x:f>
        <x:v>255</x:v>
      </x:c>
      <x:c r="B260" s="70"/>
      <x:c r="C260" s="68" t="str">
        <x:f>IF(B260="","",IFERROR(VLOOKUP(B260,'بيانات الموظفين'!$A$6:$H$205,2,FALSE),"غير موجود"))</x:f>
      </x:c>
      <x:c r="D260" s="68" t="str">
        <x:f>IF(B260="","",IFERROR(VLOOKUP(B260,'بيانات الموظفين'!$A$6:$H$205,3,FALSE),""))</x:f>
      </x:c>
      <x:c r="E260" s="68" t="str">
        <x:f>IF(B260="","",IFERROR(VLOOKUP(B260,'بيانات الموظفين'!$A$6:$H$205,5,FALSE),""))</x:f>
      </x:c>
      <x:c r="F260" s="68"/>
      <x:c r="G260" s="70"/>
      <x:c r="H260" s="72"/>
      <x:c r="I260" s="72"/>
      <x:c r="J260" s="74" t="str">
        <x:f>IF(F260="","",IFERROR(VLOOKUP(F260,'الإعدادات'!$A$6:$B$17,2,FALSE),30))</x:f>
      </x:c>
      <x:c r="K260" s="74"/>
      <x:c r="L260" s="74" t="str">
        <x:f>IF(F260="","",IF(K260="",J260,K260))</x:f>
      </x:c>
      <x:c r="M260" s="72" t="str">
        <x:f>IF(I260="","",I260-L260)</x:f>
      </x:c>
      <x:c r="N260" s="74" t="str">
        <x:f>IF(I260="","",I260-TODAY())</x:f>
      </x:c>
      <x:c r="O260" s="68" t="str">
        <x:f>IF(B260="","",IF(OR(F260="",G260="",I260=""),"بيانات ناقصة",IF(I260&lt;TODAY(),"منتهي",IF(I260-TODAY()&lt;=7,"ينتهي خلال 7 أيام",IF(I260-TODAY()&lt;=30,"ينتهي خلال 30 يومًا",IF(I260-TODAY()&lt;=L260,"ضمن مدة التنبيه","ساري"))))))</x:f>
      </x:c>
      <x:c r="P260" s="68"/>
      <x:c r="Q260" s="68"/>
      <x:c r="R260" s="72"/>
      <x:c r="S260" s="72"/>
      <x:c r="T260" s="72"/>
      <x:c r="U260" s="76"/>
      <x:c r="V260" s="68"/>
      <x:c r="W260" s="68"/>
      <x:c r="X260" s="68"/>
      <x:c r="Y260" s="68"/>
      <x:c r="Z260" s="68" t="str">
        <x:f>IF(B260="","",IF(OR(C260="غير موجود",F260="",G260="",I260=""),"يحتاج استكمال","مكتمل"))</x:f>
      </x:c>
    </x:row>
    <x:row r="261">
      <x:c r="A261" s="68" t="n">
        <x:f>ROW()-5</x:f>
        <x:v>256</x:v>
      </x:c>
      <x:c r="B261" s="70"/>
      <x:c r="C261" s="68" t="str">
        <x:f>IF(B261="","",IFERROR(VLOOKUP(B261,'بيانات الموظفين'!$A$6:$H$205,2,FALSE),"غير موجود"))</x:f>
      </x:c>
      <x:c r="D261" s="68" t="str">
        <x:f>IF(B261="","",IFERROR(VLOOKUP(B261,'بيانات الموظفين'!$A$6:$H$205,3,FALSE),""))</x:f>
      </x:c>
      <x:c r="E261" s="68" t="str">
        <x:f>IF(B261="","",IFERROR(VLOOKUP(B261,'بيانات الموظفين'!$A$6:$H$205,5,FALSE),""))</x:f>
      </x:c>
      <x:c r="F261" s="68"/>
      <x:c r="G261" s="70"/>
      <x:c r="H261" s="72"/>
      <x:c r="I261" s="72"/>
      <x:c r="J261" s="74" t="str">
        <x:f>IF(F261="","",IFERROR(VLOOKUP(F261,'الإعدادات'!$A$6:$B$17,2,FALSE),30))</x:f>
      </x:c>
      <x:c r="K261" s="74"/>
      <x:c r="L261" s="74" t="str">
        <x:f>IF(F261="","",IF(K261="",J261,K261))</x:f>
      </x:c>
      <x:c r="M261" s="72" t="str">
        <x:f>IF(I261="","",I261-L261)</x:f>
      </x:c>
      <x:c r="N261" s="74" t="str">
        <x:f>IF(I261="","",I261-TODAY())</x:f>
      </x:c>
      <x:c r="O261" s="68" t="str">
        <x:f>IF(B261="","",IF(OR(F261="",G261="",I261=""),"بيانات ناقصة",IF(I261&lt;TODAY(),"منتهي",IF(I261-TODAY()&lt;=7,"ينتهي خلال 7 أيام",IF(I261-TODAY()&lt;=30,"ينتهي خلال 30 يومًا",IF(I261-TODAY()&lt;=L261,"ضمن مدة التنبيه","ساري"))))))</x:f>
      </x:c>
      <x:c r="P261" s="68"/>
      <x:c r="Q261" s="68"/>
      <x:c r="R261" s="72"/>
      <x:c r="S261" s="72"/>
      <x:c r="T261" s="72"/>
      <x:c r="U261" s="76"/>
      <x:c r="V261" s="68"/>
      <x:c r="W261" s="68"/>
      <x:c r="X261" s="68"/>
      <x:c r="Y261" s="68"/>
      <x:c r="Z261" s="68" t="str">
        <x:f>IF(B261="","",IF(OR(C261="غير موجود",F261="",G261="",I261=""),"يحتاج استكمال","مكتمل"))</x:f>
      </x:c>
    </x:row>
    <x:row r="262">
      <x:c r="A262" s="68" t="n">
        <x:f>ROW()-5</x:f>
        <x:v>257</x:v>
      </x:c>
      <x:c r="B262" s="70"/>
      <x:c r="C262" s="68" t="str">
        <x:f>IF(B262="","",IFERROR(VLOOKUP(B262,'بيانات الموظفين'!$A$6:$H$205,2,FALSE),"غير موجود"))</x:f>
      </x:c>
      <x:c r="D262" s="68" t="str">
        <x:f>IF(B262="","",IFERROR(VLOOKUP(B262,'بيانات الموظفين'!$A$6:$H$205,3,FALSE),""))</x:f>
      </x:c>
      <x:c r="E262" s="68" t="str">
        <x:f>IF(B262="","",IFERROR(VLOOKUP(B262,'بيانات الموظفين'!$A$6:$H$205,5,FALSE),""))</x:f>
      </x:c>
      <x:c r="F262" s="68"/>
      <x:c r="G262" s="70"/>
      <x:c r="H262" s="72"/>
      <x:c r="I262" s="72"/>
      <x:c r="J262" s="74" t="str">
        <x:f>IF(F262="","",IFERROR(VLOOKUP(F262,'الإعدادات'!$A$6:$B$17,2,FALSE),30))</x:f>
      </x:c>
      <x:c r="K262" s="74"/>
      <x:c r="L262" s="74" t="str">
        <x:f>IF(F262="","",IF(K262="",J262,K262))</x:f>
      </x:c>
      <x:c r="M262" s="72" t="str">
        <x:f>IF(I262="","",I262-L262)</x:f>
      </x:c>
      <x:c r="N262" s="74" t="str">
        <x:f>IF(I262="","",I262-TODAY())</x:f>
      </x:c>
      <x:c r="O262" s="68" t="str">
        <x:f>IF(B262="","",IF(OR(F262="",G262="",I262=""),"بيانات ناقصة",IF(I262&lt;TODAY(),"منتهي",IF(I262-TODAY()&lt;=7,"ينتهي خلال 7 أيام",IF(I262-TODAY()&lt;=30,"ينتهي خلال 30 يومًا",IF(I262-TODAY()&lt;=L262,"ضمن مدة التنبيه","ساري"))))))</x:f>
      </x:c>
      <x:c r="P262" s="68"/>
      <x:c r="Q262" s="68"/>
      <x:c r="R262" s="72"/>
      <x:c r="S262" s="72"/>
      <x:c r="T262" s="72"/>
      <x:c r="U262" s="76"/>
      <x:c r="V262" s="68"/>
      <x:c r="W262" s="68"/>
      <x:c r="X262" s="68"/>
      <x:c r="Y262" s="68"/>
      <x:c r="Z262" s="68" t="str">
        <x:f>IF(B262="","",IF(OR(C262="غير موجود",F262="",G262="",I262=""),"يحتاج استكمال","مكتمل"))</x:f>
      </x:c>
    </x:row>
    <x:row r="263">
      <x:c r="A263" s="68" t="n">
        <x:f>ROW()-5</x:f>
        <x:v>258</x:v>
      </x:c>
      <x:c r="B263" s="70"/>
      <x:c r="C263" s="68" t="str">
        <x:f>IF(B263="","",IFERROR(VLOOKUP(B263,'بيانات الموظفين'!$A$6:$H$205,2,FALSE),"غير موجود"))</x:f>
      </x:c>
      <x:c r="D263" s="68" t="str">
        <x:f>IF(B263="","",IFERROR(VLOOKUP(B263,'بيانات الموظفين'!$A$6:$H$205,3,FALSE),""))</x:f>
      </x:c>
      <x:c r="E263" s="68" t="str">
        <x:f>IF(B263="","",IFERROR(VLOOKUP(B263,'بيانات الموظفين'!$A$6:$H$205,5,FALSE),""))</x:f>
      </x:c>
      <x:c r="F263" s="68"/>
      <x:c r="G263" s="70"/>
      <x:c r="H263" s="72"/>
      <x:c r="I263" s="72"/>
      <x:c r="J263" s="74" t="str">
        <x:f>IF(F263="","",IFERROR(VLOOKUP(F263,'الإعدادات'!$A$6:$B$17,2,FALSE),30))</x:f>
      </x:c>
      <x:c r="K263" s="74"/>
      <x:c r="L263" s="74" t="str">
        <x:f>IF(F263="","",IF(K263="",J263,K263))</x:f>
      </x:c>
      <x:c r="M263" s="72" t="str">
        <x:f>IF(I263="","",I263-L263)</x:f>
      </x:c>
      <x:c r="N263" s="74" t="str">
        <x:f>IF(I263="","",I263-TODAY())</x:f>
      </x:c>
      <x:c r="O263" s="68" t="str">
        <x:f>IF(B263="","",IF(OR(F263="",G263="",I263=""),"بيانات ناقصة",IF(I263&lt;TODAY(),"منتهي",IF(I263-TODAY()&lt;=7,"ينتهي خلال 7 أيام",IF(I263-TODAY()&lt;=30,"ينتهي خلال 30 يومًا",IF(I263-TODAY()&lt;=L263,"ضمن مدة التنبيه","ساري"))))))</x:f>
      </x:c>
      <x:c r="P263" s="68"/>
      <x:c r="Q263" s="68"/>
      <x:c r="R263" s="72"/>
      <x:c r="S263" s="72"/>
      <x:c r="T263" s="72"/>
      <x:c r="U263" s="76"/>
      <x:c r="V263" s="68"/>
      <x:c r="W263" s="68"/>
      <x:c r="X263" s="68"/>
      <x:c r="Y263" s="68"/>
      <x:c r="Z263" s="68" t="str">
        <x:f>IF(B263="","",IF(OR(C263="غير موجود",F263="",G263="",I263=""),"يحتاج استكمال","مكتمل"))</x:f>
      </x:c>
    </x:row>
    <x:row r="264">
      <x:c r="A264" s="68" t="n">
        <x:f>ROW()-5</x:f>
        <x:v>259</x:v>
      </x:c>
      <x:c r="B264" s="70"/>
      <x:c r="C264" s="68" t="str">
        <x:f>IF(B264="","",IFERROR(VLOOKUP(B264,'بيانات الموظفين'!$A$6:$H$205,2,FALSE),"غير موجود"))</x:f>
      </x:c>
      <x:c r="D264" s="68" t="str">
        <x:f>IF(B264="","",IFERROR(VLOOKUP(B264,'بيانات الموظفين'!$A$6:$H$205,3,FALSE),""))</x:f>
      </x:c>
      <x:c r="E264" s="68" t="str">
        <x:f>IF(B264="","",IFERROR(VLOOKUP(B264,'بيانات الموظفين'!$A$6:$H$205,5,FALSE),""))</x:f>
      </x:c>
      <x:c r="F264" s="68"/>
      <x:c r="G264" s="70"/>
      <x:c r="H264" s="72"/>
      <x:c r="I264" s="72"/>
      <x:c r="J264" s="74" t="str">
        <x:f>IF(F264="","",IFERROR(VLOOKUP(F264,'الإعدادات'!$A$6:$B$17,2,FALSE),30))</x:f>
      </x:c>
      <x:c r="K264" s="74"/>
      <x:c r="L264" s="74" t="str">
        <x:f>IF(F264="","",IF(K264="",J264,K264))</x:f>
      </x:c>
      <x:c r="M264" s="72" t="str">
        <x:f>IF(I264="","",I264-L264)</x:f>
      </x:c>
      <x:c r="N264" s="74" t="str">
        <x:f>IF(I264="","",I264-TODAY())</x:f>
      </x:c>
      <x:c r="O264" s="68" t="str">
        <x:f>IF(B264="","",IF(OR(F264="",G264="",I264=""),"بيانات ناقصة",IF(I264&lt;TODAY(),"منتهي",IF(I264-TODAY()&lt;=7,"ينتهي خلال 7 أيام",IF(I264-TODAY()&lt;=30,"ينتهي خلال 30 يومًا",IF(I264-TODAY()&lt;=L264,"ضمن مدة التنبيه","ساري"))))))</x:f>
      </x:c>
      <x:c r="P264" s="68"/>
      <x:c r="Q264" s="68"/>
      <x:c r="R264" s="72"/>
      <x:c r="S264" s="72"/>
      <x:c r="T264" s="72"/>
      <x:c r="U264" s="76"/>
      <x:c r="V264" s="68"/>
      <x:c r="W264" s="68"/>
      <x:c r="X264" s="68"/>
      <x:c r="Y264" s="68"/>
      <x:c r="Z264" s="68" t="str">
        <x:f>IF(B264="","",IF(OR(C264="غير موجود",F264="",G264="",I264=""),"يحتاج استكمال","مكتمل"))</x:f>
      </x:c>
    </x:row>
    <x:row r="265">
      <x:c r="A265" s="68" t="n">
        <x:f>ROW()-5</x:f>
        <x:v>260</x:v>
      </x:c>
      <x:c r="B265" s="70"/>
      <x:c r="C265" s="68" t="str">
        <x:f>IF(B265="","",IFERROR(VLOOKUP(B265,'بيانات الموظفين'!$A$6:$H$205,2,FALSE),"غير موجود"))</x:f>
      </x:c>
      <x:c r="D265" s="68" t="str">
        <x:f>IF(B265="","",IFERROR(VLOOKUP(B265,'بيانات الموظفين'!$A$6:$H$205,3,FALSE),""))</x:f>
      </x:c>
      <x:c r="E265" s="68" t="str">
        <x:f>IF(B265="","",IFERROR(VLOOKUP(B265,'بيانات الموظفين'!$A$6:$H$205,5,FALSE),""))</x:f>
      </x:c>
      <x:c r="F265" s="68"/>
      <x:c r="G265" s="70"/>
      <x:c r="H265" s="72"/>
      <x:c r="I265" s="72"/>
      <x:c r="J265" s="74" t="str">
        <x:f>IF(F265="","",IFERROR(VLOOKUP(F265,'الإعدادات'!$A$6:$B$17,2,FALSE),30))</x:f>
      </x:c>
      <x:c r="K265" s="74"/>
      <x:c r="L265" s="74" t="str">
        <x:f>IF(F265="","",IF(K265="",J265,K265))</x:f>
      </x:c>
      <x:c r="M265" s="72" t="str">
        <x:f>IF(I265="","",I265-L265)</x:f>
      </x:c>
      <x:c r="N265" s="74" t="str">
        <x:f>IF(I265="","",I265-TODAY())</x:f>
      </x:c>
      <x:c r="O265" s="68" t="str">
        <x:f>IF(B265="","",IF(OR(F265="",G265="",I265=""),"بيانات ناقصة",IF(I265&lt;TODAY(),"منتهي",IF(I265-TODAY()&lt;=7,"ينتهي خلال 7 أيام",IF(I265-TODAY()&lt;=30,"ينتهي خلال 30 يومًا",IF(I265-TODAY()&lt;=L265,"ضمن مدة التنبيه","ساري"))))))</x:f>
      </x:c>
      <x:c r="P265" s="68"/>
      <x:c r="Q265" s="68"/>
      <x:c r="R265" s="72"/>
      <x:c r="S265" s="72"/>
      <x:c r="T265" s="72"/>
      <x:c r="U265" s="76"/>
      <x:c r="V265" s="68"/>
      <x:c r="W265" s="68"/>
      <x:c r="X265" s="68"/>
      <x:c r="Y265" s="68"/>
      <x:c r="Z265" s="68" t="str">
        <x:f>IF(B265="","",IF(OR(C265="غير موجود",F265="",G265="",I265=""),"يحتاج استكمال","مكتمل"))</x:f>
      </x:c>
    </x:row>
    <x:row r="266">
      <x:c r="A266" s="68" t="n">
        <x:f>ROW()-5</x:f>
        <x:v>261</x:v>
      </x:c>
      <x:c r="B266" s="70"/>
      <x:c r="C266" s="68" t="str">
        <x:f>IF(B266="","",IFERROR(VLOOKUP(B266,'بيانات الموظفين'!$A$6:$H$205,2,FALSE),"غير موجود"))</x:f>
      </x:c>
      <x:c r="D266" s="68" t="str">
        <x:f>IF(B266="","",IFERROR(VLOOKUP(B266,'بيانات الموظفين'!$A$6:$H$205,3,FALSE),""))</x:f>
      </x:c>
      <x:c r="E266" s="68" t="str">
        <x:f>IF(B266="","",IFERROR(VLOOKUP(B266,'بيانات الموظفين'!$A$6:$H$205,5,FALSE),""))</x:f>
      </x:c>
      <x:c r="F266" s="68"/>
      <x:c r="G266" s="70"/>
      <x:c r="H266" s="72"/>
      <x:c r="I266" s="72"/>
      <x:c r="J266" s="74" t="str">
        <x:f>IF(F266="","",IFERROR(VLOOKUP(F266,'الإعدادات'!$A$6:$B$17,2,FALSE),30))</x:f>
      </x:c>
      <x:c r="K266" s="74"/>
      <x:c r="L266" s="74" t="str">
        <x:f>IF(F266="","",IF(K266="",J266,K266))</x:f>
      </x:c>
      <x:c r="M266" s="72" t="str">
        <x:f>IF(I266="","",I266-L266)</x:f>
      </x:c>
      <x:c r="N266" s="74" t="str">
        <x:f>IF(I266="","",I266-TODAY())</x:f>
      </x:c>
      <x:c r="O266" s="68" t="str">
        <x:f>IF(B266="","",IF(OR(F266="",G266="",I266=""),"بيانات ناقصة",IF(I266&lt;TODAY(),"منتهي",IF(I266-TODAY()&lt;=7,"ينتهي خلال 7 أيام",IF(I266-TODAY()&lt;=30,"ينتهي خلال 30 يومًا",IF(I266-TODAY()&lt;=L266,"ضمن مدة التنبيه","ساري"))))))</x:f>
      </x:c>
      <x:c r="P266" s="68"/>
      <x:c r="Q266" s="68"/>
      <x:c r="R266" s="72"/>
      <x:c r="S266" s="72"/>
      <x:c r="T266" s="72"/>
      <x:c r="U266" s="76"/>
      <x:c r="V266" s="68"/>
      <x:c r="W266" s="68"/>
      <x:c r="X266" s="68"/>
      <x:c r="Y266" s="68"/>
      <x:c r="Z266" s="68" t="str">
        <x:f>IF(B266="","",IF(OR(C266="غير موجود",F266="",G266="",I266=""),"يحتاج استكمال","مكتمل"))</x:f>
      </x:c>
    </x:row>
    <x:row r="267">
      <x:c r="A267" s="68" t="n">
        <x:f>ROW()-5</x:f>
        <x:v>262</x:v>
      </x:c>
      <x:c r="B267" s="70"/>
      <x:c r="C267" s="68" t="str">
        <x:f>IF(B267="","",IFERROR(VLOOKUP(B267,'بيانات الموظفين'!$A$6:$H$205,2,FALSE),"غير موجود"))</x:f>
      </x:c>
      <x:c r="D267" s="68" t="str">
        <x:f>IF(B267="","",IFERROR(VLOOKUP(B267,'بيانات الموظفين'!$A$6:$H$205,3,FALSE),""))</x:f>
      </x:c>
      <x:c r="E267" s="68" t="str">
        <x:f>IF(B267="","",IFERROR(VLOOKUP(B267,'بيانات الموظفين'!$A$6:$H$205,5,FALSE),""))</x:f>
      </x:c>
      <x:c r="F267" s="68"/>
      <x:c r="G267" s="70"/>
      <x:c r="H267" s="72"/>
      <x:c r="I267" s="72"/>
      <x:c r="J267" s="74" t="str">
        <x:f>IF(F267="","",IFERROR(VLOOKUP(F267,'الإعدادات'!$A$6:$B$17,2,FALSE),30))</x:f>
      </x:c>
      <x:c r="K267" s="74"/>
      <x:c r="L267" s="74" t="str">
        <x:f>IF(F267="","",IF(K267="",J267,K267))</x:f>
      </x:c>
      <x:c r="M267" s="72" t="str">
        <x:f>IF(I267="","",I267-L267)</x:f>
      </x:c>
      <x:c r="N267" s="74" t="str">
        <x:f>IF(I267="","",I267-TODAY())</x:f>
      </x:c>
      <x:c r="O267" s="68" t="str">
        <x:f>IF(B267="","",IF(OR(F267="",G267="",I267=""),"بيانات ناقصة",IF(I267&lt;TODAY(),"منتهي",IF(I267-TODAY()&lt;=7,"ينتهي خلال 7 أيام",IF(I267-TODAY()&lt;=30,"ينتهي خلال 30 يومًا",IF(I267-TODAY()&lt;=L267,"ضمن مدة التنبيه","ساري"))))))</x:f>
      </x:c>
      <x:c r="P267" s="68"/>
      <x:c r="Q267" s="68"/>
      <x:c r="R267" s="72"/>
      <x:c r="S267" s="72"/>
      <x:c r="T267" s="72"/>
      <x:c r="U267" s="76"/>
      <x:c r="V267" s="68"/>
      <x:c r="W267" s="68"/>
      <x:c r="X267" s="68"/>
      <x:c r="Y267" s="68"/>
      <x:c r="Z267" s="68" t="str">
        <x:f>IF(B267="","",IF(OR(C267="غير موجود",F267="",G267="",I267=""),"يحتاج استكمال","مكتمل"))</x:f>
      </x:c>
    </x:row>
    <x:row r="268">
      <x:c r="A268" s="68" t="n">
        <x:f>ROW()-5</x:f>
        <x:v>263</x:v>
      </x:c>
      <x:c r="B268" s="70"/>
      <x:c r="C268" s="68" t="str">
        <x:f>IF(B268="","",IFERROR(VLOOKUP(B268,'بيانات الموظفين'!$A$6:$H$205,2,FALSE),"غير موجود"))</x:f>
      </x:c>
      <x:c r="D268" s="68" t="str">
        <x:f>IF(B268="","",IFERROR(VLOOKUP(B268,'بيانات الموظفين'!$A$6:$H$205,3,FALSE),""))</x:f>
      </x:c>
      <x:c r="E268" s="68" t="str">
        <x:f>IF(B268="","",IFERROR(VLOOKUP(B268,'بيانات الموظفين'!$A$6:$H$205,5,FALSE),""))</x:f>
      </x:c>
      <x:c r="F268" s="68"/>
      <x:c r="G268" s="70"/>
      <x:c r="H268" s="72"/>
      <x:c r="I268" s="72"/>
      <x:c r="J268" s="74" t="str">
        <x:f>IF(F268="","",IFERROR(VLOOKUP(F268,'الإعدادات'!$A$6:$B$17,2,FALSE),30))</x:f>
      </x:c>
      <x:c r="K268" s="74"/>
      <x:c r="L268" s="74" t="str">
        <x:f>IF(F268="","",IF(K268="",J268,K268))</x:f>
      </x:c>
      <x:c r="M268" s="72" t="str">
        <x:f>IF(I268="","",I268-L268)</x:f>
      </x:c>
      <x:c r="N268" s="74" t="str">
        <x:f>IF(I268="","",I268-TODAY())</x:f>
      </x:c>
      <x:c r="O268" s="68" t="str">
        <x:f>IF(B268="","",IF(OR(F268="",G268="",I268=""),"بيانات ناقصة",IF(I268&lt;TODAY(),"منتهي",IF(I268-TODAY()&lt;=7,"ينتهي خلال 7 أيام",IF(I268-TODAY()&lt;=30,"ينتهي خلال 30 يومًا",IF(I268-TODAY()&lt;=L268,"ضمن مدة التنبيه","ساري"))))))</x:f>
      </x:c>
      <x:c r="P268" s="68"/>
      <x:c r="Q268" s="68"/>
      <x:c r="R268" s="72"/>
      <x:c r="S268" s="72"/>
      <x:c r="T268" s="72"/>
      <x:c r="U268" s="76"/>
      <x:c r="V268" s="68"/>
      <x:c r="W268" s="68"/>
      <x:c r="X268" s="68"/>
      <x:c r="Y268" s="68"/>
      <x:c r="Z268" s="68" t="str">
        <x:f>IF(B268="","",IF(OR(C268="غير موجود",F268="",G268="",I268=""),"يحتاج استكمال","مكتمل"))</x:f>
      </x:c>
    </x:row>
    <x:row r="269">
      <x:c r="A269" s="68" t="n">
        <x:f>ROW()-5</x:f>
        <x:v>264</x:v>
      </x:c>
      <x:c r="B269" s="70"/>
      <x:c r="C269" s="68" t="str">
        <x:f>IF(B269="","",IFERROR(VLOOKUP(B269,'بيانات الموظفين'!$A$6:$H$205,2,FALSE),"غير موجود"))</x:f>
      </x:c>
      <x:c r="D269" s="68" t="str">
        <x:f>IF(B269="","",IFERROR(VLOOKUP(B269,'بيانات الموظفين'!$A$6:$H$205,3,FALSE),""))</x:f>
      </x:c>
      <x:c r="E269" s="68" t="str">
        <x:f>IF(B269="","",IFERROR(VLOOKUP(B269,'بيانات الموظفين'!$A$6:$H$205,5,FALSE),""))</x:f>
      </x:c>
      <x:c r="F269" s="68"/>
      <x:c r="G269" s="70"/>
      <x:c r="H269" s="72"/>
      <x:c r="I269" s="72"/>
      <x:c r="J269" s="74" t="str">
        <x:f>IF(F269="","",IFERROR(VLOOKUP(F269,'الإعدادات'!$A$6:$B$17,2,FALSE),30))</x:f>
      </x:c>
      <x:c r="K269" s="74"/>
      <x:c r="L269" s="74" t="str">
        <x:f>IF(F269="","",IF(K269="",J269,K269))</x:f>
      </x:c>
      <x:c r="M269" s="72" t="str">
        <x:f>IF(I269="","",I269-L269)</x:f>
      </x:c>
      <x:c r="N269" s="74" t="str">
        <x:f>IF(I269="","",I269-TODAY())</x:f>
      </x:c>
      <x:c r="O269" s="68" t="str">
        <x:f>IF(B269="","",IF(OR(F269="",G269="",I269=""),"بيانات ناقصة",IF(I269&lt;TODAY(),"منتهي",IF(I269-TODAY()&lt;=7,"ينتهي خلال 7 أيام",IF(I269-TODAY()&lt;=30,"ينتهي خلال 30 يومًا",IF(I269-TODAY()&lt;=L269,"ضمن مدة التنبيه","ساري"))))))</x:f>
      </x:c>
      <x:c r="P269" s="68"/>
      <x:c r="Q269" s="68"/>
      <x:c r="R269" s="72"/>
      <x:c r="S269" s="72"/>
      <x:c r="T269" s="72"/>
      <x:c r="U269" s="76"/>
      <x:c r="V269" s="68"/>
      <x:c r="W269" s="68"/>
      <x:c r="X269" s="68"/>
      <x:c r="Y269" s="68"/>
      <x:c r="Z269" s="68" t="str">
        <x:f>IF(B269="","",IF(OR(C269="غير موجود",F269="",G269="",I269=""),"يحتاج استكمال","مكتمل"))</x:f>
      </x:c>
    </x:row>
    <x:row r="270">
      <x:c r="A270" s="68" t="n">
        <x:f>ROW()-5</x:f>
        <x:v>265</x:v>
      </x:c>
      <x:c r="B270" s="70"/>
      <x:c r="C270" s="68" t="str">
        <x:f>IF(B270="","",IFERROR(VLOOKUP(B270,'بيانات الموظفين'!$A$6:$H$205,2,FALSE),"غير موجود"))</x:f>
      </x:c>
      <x:c r="D270" s="68" t="str">
        <x:f>IF(B270="","",IFERROR(VLOOKUP(B270,'بيانات الموظفين'!$A$6:$H$205,3,FALSE),""))</x:f>
      </x:c>
      <x:c r="E270" s="68" t="str">
        <x:f>IF(B270="","",IFERROR(VLOOKUP(B270,'بيانات الموظفين'!$A$6:$H$205,5,FALSE),""))</x:f>
      </x:c>
      <x:c r="F270" s="68"/>
      <x:c r="G270" s="70"/>
      <x:c r="H270" s="72"/>
      <x:c r="I270" s="72"/>
      <x:c r="J270" s="74" t="str">
        <x:f>IF(F270="","",IFERROR(VLOOKUP(F270,'الإعدادات'!$A$6:$B$17,2,FALSE),30))</x:f>
      </x:c>
      <x:c r="K270" s="74"/>
      <x:c r="L270" s="74" t="str">
        <x:f>IF(F270="","",IF(K270="",J270,K270))</x:f>
      </x:c>
      <x:c r="M270" s="72" t="str">
        <x:f>IF(I270="","",I270-L270)</x:f>
      </x:c>
      <x:c r="N270" s="74" t="str">
        <x:f>IF(I270="","",I270-TODAY())</x:f>
      </x:c>
      <x:c r="O270" s="68" t="str">
        <x:f>IF(B270="","",IF(OR(F270="",G270="",I270=""),"بيانات ناقصة",IF(I270&lt;TODAY(),"منتهي",IF(I270-TODAY()&lt;=7,"ينتهي خلال 7 أيام",IF(I270-TODAY()&lt;=30,"ينتهي خلال 30 يومًا",IF(I270-TODAY()&lt;=L270,"ضمن مدة التنبيه","ساري"))))))</x:f>
      </x:c>
      <x:c r="P270" s="68"/>
      <x:c r="Q270" s="68"/>
      <x:c r="R270" s="72"/>
      <x:c r="S270" s="72"/>
      <x:c r="T270" s="72"/>
      <x:c r="U270" s="76"/>
      <x:c r="V270" s="68"/>
      <x:c r="W270" s="68"/>
      <x:c r="X270" s="68"/>
      <x:c r="Y270" s="68"/>
      <x:c r="Z270" s="68" t="str">
        <x:f>IF(B270="","",IF(OR(C270="غير موجود",F270="",G270="",I270=""),"يحتاج استكمال","مكتمل"))</x:f>
      </x:c>
    </x:row>
    <x:row r="271">
      <x:c r="A271" s="68" t="n">
        <x:f>ROW()-5</x:f>
        <x:v>266</x:v>
      </x:c>
      <x:c r="B271" s="70"/>
      <x:c r="C271" s="68" t="str">
        <x:f>IF(B271="","",IFERROR(VLOOKUP(B271,'بيانات الموظفين'!$A$6:$H$205,2,FALSE),"غير موجود"))</x:f>
      </x:c>
      <x:c r="D271" s="68" t="str">
        <x:f>IF(B271="","",IFERROR(VLOOKUP(B271,'بيانات الموظفين'!$A$6:$H$205,3,FALSE),""))</x:f>
      </x:c>
      <x:c r="E271" s="68" t="str">
        <x:f>IF(B271="","",IFERROR(VLOOKUP(B271,'بيانات الموظفين'!$A$6:$H$205,5,FALSE),""))</x:f>
      </x:c>
      <x:c r="F271" s="68"/>
      <x:c r="G271" s="70"/>
      <x:c r="H271" s="72"/>
      <x:c r="I271" s="72"/>
      <x:c r="J271" s="74" t="str">
        <x:f>IF(F271="","",IFERROR(VLOOKUP(F271,'الإعدادات'!$A$6:$B$17,2,FALSE),30))</x:f>
      </x:c>
      <x:c r="K271" s="74"/>
      <x:c r="L271" s="74" t="str">
        <x:f>IF(F271="","",IF(K271="",J271,K271))</x:f>
      </x:c>
      <x:c r="M271" s="72" t="str">
        <x:f>IF(I271="","",I271-L271)</x:f>
      </x:c>
      <x:c r="N271" s="74" t="str">
        <x:f>IF(I271="","",I271-TODAY())</x:f>
      </x:c>
      <x:c r="O271" s="68" t="str">
        <x:f>IF(B271="","",IF(OR(F271="",G271="",I271=""),"بيانات ناقصة",IF(I271&lt;TODAY(),"منتهي",IF(I271-TODAY()&lt;=7,"ينتهي خلال 7 أيام",IF(I271-TODAY()&lt;=30,"ينتهي خلال 30 يومًا",IF(I271-TODAY()&lt;=L271,"ضمن مدة التنبيه","ساري"))))))</x:f>
      </x:c>
      <x:c r="P271" s="68"/>
      <x:c r="Q271" s="68"/>
      <x:c r="R271" s="72"/>
      <x:c r="S271" s="72"/>
      <x:c r="T271" s="72"/>
      <x:c r="U271" s="76"/>
      <x:c r="V271" s="68"/>
      <x:c r="W271" s="68"/>
      <x:c r="X271" s="68"/>
      <x:c r="Y271" s="68"/>
      <x:c r="Z271" s="68" t="str">
        <x:f>IF(B271="","",IF(OR(C271="غير موجود",F271="",G271="",I271=""),"يحتاج استكمال","مكتمل"))</x:f>
      </x:c>
    </x:row>
    <x:row r="272">
      <x:c r="A272" s="68" t="n">
        <x:f>ROW()-5</x:f>
        <x:v>267</x:v>
      </x:c>
      <x:c r="B272" s="70"/>
      <x:c r="C272" s="68" t="str">
        <x:f>IF(B272="","",IFERROR(VLOOKUP(B272,'بيانات الموظفين'!$A$6:$H$205,2,FALSE),"غير موجود"))</x:f>
      </x:c>
      <x:c r="D272" s="68" t="str">
        <x:f>IF(B272="","",IFERROR(VLOOKUP(B272,'بيانات الموظفين'!$A$6:$H$205,3,FALSE),""))</x:f>
      </x:c>
      <x:c r="E272" s="68" t="str">
        <x:f>IF(B272="","",IFERROR(VLOOKUP(B272,'بيانات الموظفين'!$A$6:$H$205,5,FALSE),""))</x:f>
      </x:c>
      <x:c r="F272" s="68"/>
      <x:c r="G272" s="70"/>
      <x:c r="H272" s="72"/>
      <x:c r="I272" s="72"/>
      <x:c r="J272" s="74" t="str">
        <x:f>IF(F272="","",IFERROR(VLOOKUP(F272,'الإعدادات'!$A$6:$B$17,2,FALSE),30))</x:f>
      </x:c>
      <x:c r="K272" s="74"/>
      <x:c r="L272" s="74" t="str">
        <x:f>IF(F272="","",IF(K272="",J272,K272))</x:f>
      </x:c>
      <x:c r="M272" s="72" t="str">
        <x:f>IF(I272="","",I272-L272)</x:f>
      </x:c>
      <x:c r="N272" s="74" t="str">
        <x:f>IF(I272="","",I272-TODAY())</x:f>
      </x:c>
      <x:c r="O272" s="68" t="str">
        <x:f>IF(B272="","",IF(OR(F272="",G272="",I272=""),"بيانات ناقصة",IF(I272&lt;TODAY(),"منتهي",IF(I272-TODAY()&lt;=7,"ينتهي خلال 7 أيام",IF(I272-TODAY()&lt;=30,"ينتهي خلال 30 يومًا",IF(I272-TODAY()&lt;=L272,"ضمن مدة التنبيه","ساري"))))))</x:f>
      </x:c>
      <x:c r="P272" s="68"/>
      <x:c r="Q272" s="68"/>
      <x:c r="R272" s="72"/>
      <x:c r="S272" s="72"/>
      <x:c r="T272" s="72"/>
      <x:c r="U272" s="76"/>
      <x:c r="V272" s="68"/>
      <x:c r="W272" s="68"/>
      <x:c r="X272" s="68"/>
      <x:c r="Y272" s="68"/>
      <x:c r="Z272" s="68" t="str">
        <x:f>IF(B272="","",IF(OR(C272="غير موجود",F272="",G272="",I272=""),"يحتاج استكمال","مكتمل"))</x:f>
      </x:c>
    </x:row>
    <x:row r="273">
      <x:c r="A273" s="68" t="n">
        <x:f>ROW()-5</x:f>
        <x:v>268</x:v>
      </x:c>
      <x:c r="B273" s="70"/>
      <x:c r="C273" s="68" t="str">
        <x:f>IF(B273="","",IFERROR(VLOOKUP(B273,'بيانات الموظفين'!$A$6:$H$205,2,FALSE),"غير موجود"))</x:f>
      </x:c>
      <x:c r="D273" s="68" t="str">
        <x:f>IF(B273="","",IFERROR(VLOOKUP(B273,'بيانات الموظفين'!$A$6:$H$205,3,FALSE),""))</x:f>
      </x:c>
      <x:c r="E273" s="68" t="str">
        <x:f>IF(B273="","",IFERROR(VLOOKUP(B273,'بيانات الموظفين'!$A$6:$H$205,5,FALSE),""))</x:f>
      </x:c>
      <x:c r="F273" s="68"/>
      <x:c r="G273" s="70"/>
      <x:c r="H273" s="72"/>
      <x:c r="I273" s="72"/>
      <x:c r="J273" s="74" t="str">
        <x:f>IF(F273="","",IFERROR(VLOOKUP(F273,'الإعدادات'!$A$6:$B$17,2,FALSE),30))</x:f>
      </x:c>
      <x:c r="K273" s="74"/>
      <x:c r="L273" s="74" t="str">
        <x:f>IF(F273="","",IF(K273="",J273,K273))</x:f>
      </x:c>
      <x:c r="M273" s="72" t="str">
        <x:f>IF(I273="","",I273-L273)</x:f>
      </x:c>
      <x:c r="N273" s="74" t="str">
        <x:f>IF(I273="","",I273-TODAY())</x:f>
      </x:c>
      <x:c r="O273" s="68" t="str">
        <x:f>IF(B273="","",IF(OR(F273="",G273="",I273=""),"بيانات ناقصة",IF(I273&lt;TODAY(),"منتهي",IF(I273-TODAY()&lt;=7,"ينتهي خلال 7 أيام",IF(I273-TODAY()&lt;=30,"ينتهي خلال 30 يومًا",IF(I273-TODAY()&lt;=L273,"ضمن مدة التنبيه","ساري"))))))</x:f>
      </x:c>
      <x:c r="P273" s="68"/>
      <x:c r="Q273" s="68"/>
      <x:c r="R273" s="72"/>
      <x:c r="S273" s="72"/>
      <x:c r="T273" s="72"/>
      <x:c r="U273" s="76"/>
      <x:c r="V273" s="68"/>
      <x:c r="W273" s="68"/>
      <x:c r="X273" s="68"/>
      <x:c r="Y273" s="68"/>
      <x:c r="Z273" s="68" t="str">
        <x:f>IF(B273="","",IF(OR(C273="غير موجود",F273="",G273="",I273=""),"يحتاج استكمال","مكتمل"))</x:f>
      </x:c>
    </x:row>
    <x:row r="274">
      <x:c r="A274" s="68" t="n">
        <x:f>ROW()-5</x:f>
        <x:v>269</x:v>
      </x:c>
      <x:c r="B274" s="70"/>
      <x:c r="C274" s="68" t="str">
        <x:f>IF(B274="","",IFERROR(VLOOKUP(B274,'بيانات الموظفين'!$A$6:$H$205,2,FALSE),"غير موجود"))</x:f>
      </x:c>
      <x:c r="D274" s="68" t="str">
        <x:f>IF(B274="","",IFERROR(VLOOKUP(B274,'بيانات الموظفين'!$A$6:$H$205,3,FALSE),""))</x:f>
      </x:c>
      <x:c r="E274" s="68" t="str">
        <x:f>IF(B274="","",IFERROR(VLOOKUP(B274,'بيانات الموظفين'!$A$6:$H$205,5,FALSE),""))</x:f>
      </x:c>
      <x:c r="F274" s="68"/>
      <x:c r="G274" s="70"/>
      <x:c r="H274" s="72"/>
      <x:c r="I274" s="72"/>
      <x:c r="J274" s="74" t="str">
        <x:f>IF(F274="","",IFERROR(VLOOKUP(F274,'الإعدادات'!$A$6:$B$17,2,FALSE),30))</x:f>
      </x:c>
      <x:c r="K274" s="74"/>
      <x:c r="L274" s="74" t="str">
        <x:f>IF(F274="","",IF(K274="",J274,K274))</x:f>
      </x:c>
      <x:c r="M274" s="72" t="str">
        <x:f>IF(I274="","",I274-L274)</x:f>
      </x:c>
      <x:c r="N274" s="74" t="str">
        <x:f>IF(I274="","",I274-TODAY())</x:f>
      </x:c>
      <x:c r="O274" s="68" t="str">
        <x:f>IF(B274="","",IF(OR(F274="",G274="",I274=""),"بيانات ناقصة",IF(I274&lt;TODAY(),"منتهي",IF(I274-TODAY()&lt;=7,"ينتهي خلال 7 أيام",IF(I274-TODAY()&lt;=30,"ينتهي خلال 30 يومًا",IF(I274-TODAY()&lt;=L274,"ضمن مدة التنبيه","ساري"))))))</x:f>
      </x:c>
      <x:c r="P274" s="68"/>
      <x:c r="Q274" s="68"/>
      <x:c r="R274" s="72"/>
      <x:c r="S274" s="72"/>
      <x:c r="T274" s="72"/>
      <x:c r="U274" s="76"/>
      <x:c r="V274" s="68"/>
      <x:c r="W274" s="68"/>
      <x:c r="X274" s="68"/>
      <x:c r="Y274" s="68"/>
      <x:c r="Z274" s="68" t="str">
        <x:f>IF(B274="","",IF(OR(C274="غير موجود",F274="",G274="",I274=""),"يحتاج استكمال","مكتمل"))</x:f>
      </x:c>
    </x:row>
    <x:row r="275">
      <x:c r="A275" s="68" t="n">
        <x:f>ROW()-5</x:f>
        <x:v>270</x:v>
      </x:c>
      <x:c r="B275" s="70"/>
      <x:c r="C275" s="68" t="str">
        <x:f>IF(B275="","",IFERROR(VLOOKUP(B275,'بيانات الموظفين'!$A$6:$H$205,2,FALSE),"غير موجود"))</x:f>
      </x:c>
      <x:c r="D275" s="68" t="str">
        <x:f>IF(B275="","",IFERROR(VLOOKUP(B275,'بيانات الموظفين'!$A$6:$H$205,3,FALSE),""))</x:f>
      </x:c>
      <x:c r="E275" s="68" t="str">
        <x:f>IF(B275="","",IFERROR(VLOOKUP(B275,'بيانات الموظفين'!$A$6:$H$205,5,FALSE),""))</x:f>
      </x:c>
      <x:c r="F275" s="68"/>
      <x:c r="G275" s="70"/>
      <x:c r="H275" s="72"/>
      <x:c r="I275" s="72"/>
      <x:c r="J275" s="74" t="str">
        <x:f>IF(F275="","",IFERROR(VLOOKUP(F275,'الإعدادات'!$A$6:$B$17,2,FALSE),30))</x:f>
      </x:c>
      <x:c r="K275" s="74"/>
      <x:c r="L275" s="74" t="str">
        <x:f>IF(F275="","",IF(K275="",J275,K275))</x:f>
      </x:c>
      <x:c r="M275" s="72" t="str">
        <x:f>IF(I275="","",I275-L275)</x:f>
      </x:c>
      <x:c r="N275" s="74" t="str">
        <x:f>IF(I275="","",I275-TODAY())</x:f>
      </x:c>
      <x:c r="O275" s="68" t="str">
        <x:f>IF(B275="","",IF(OR(F275="",G275="",I275=""),"بيانات ناقصة",IF(I275&lt;TODAY(),"منتهي",IF(I275-TODAY()&lt;=7,"ينتهي خلال 7 أيام",IF(I275-TODAY()&lt;=30,"ينتهي خلال 30 يومًا",IF(I275-TODAY()&lt;=L275,"ضمن مدة التنبيه","ساري"))))))</x:f>
      </x:c>
      <x:c r="P275" s="68"/>
      <x:c r="Q275" s="68"/>
      <x:c r="R275" s="72"/>
      <x:c r="S275" s="72"/>
      <x:c r="T275" s="72"/>
      <x:c r="U275" s="76"/>
      <x:c r="V275" s="68"/>
      <x:c r="W275" s="68"/>
      <x:c r="X275" s="68"/>
      <x:c r="Y275" s="68"/>
      <x:c r="Z275" s="68" t="str">
        <x:f>IF(B275="","",IF(OR(C275="غير موجود",F275="",G275="",I275=""),"يحتاج استكمال","مكتمل"))</x:f>
      </x:c>
    </x:row>
    <x:row r="276">
      <x:c r="A276" s="68" t="n">
        <x:f>ROW()-5</x:f>
        <x:v>271</x:v>
      </x:c>
      <x:c r="B276" s="70"/>
      <x:c r="C276" s="68" t="str">
        <x:f>IF(B276="","",IFERROR(VLOOKUP(B276,'بيانات الموظفين'!$A$6:$H$205,2,FALSE),"غير موجود"))</x:f>
      </x:c>
      <x:c r="D276" s="68" t="str">
        <x:f>IF(B276="","",IFERROR(VLOOKUP(B276,'بيانات الموظفين'!$A$6:$H$205,3,FALSE),""))</x:f>
      </x:c>
      <x:c r="E276" s="68" t="str">
        <x:f>IF(B276="","",IFERROR(VLOOKUP(B276,'بيانات الموظفين'!$A$6:$H$205,5,FALSE),""))</x:f>
      </x:c>
      <x:c r="F276" s="68"/>
      <x:c r="G276" s="70"/>
      <x:c r="H276" s="72"/>
      <x:c r="I276" s="72"/>
      <x:c r="J276" s="74" t="str">
        <x:f>IF(F276="","",IFERROR(VLOOKUP(F276,'الإعدادات'!$A$6:$B$17,2,FALSE),30))</x:f>
      </x:c>
      <x:c r="K276" s="74"/>
      <x:c r="L276" s="74" t="str">
        <x:f>IF(F276="","",IF(K276="",J276,K276))</x:f>
      </x:c>
      <x:c r="M276" s="72" t="str">
        <x:f>IF(I276="","",I276-L276)</x:f>
      </x:c>
      <x:c r="N276" s="74" t="str">
        <x:f>IF(I276="","",I276-TODAY())</x:f>
      </x:c>
      <x:c r="O276" s="68" t="str">
        <x:f>IF(B276="","",IF(OR(F276="",G276="",I276=""),"بيانات ناقصة",IF(I276&lt;TODAY(),"منتهي",IF(I276-TODAY()&lt;=7,"ينتهي خلال 7 أيام",IF(I276-TODAY()&lt;=30,"ينتهي خلال 30 يومًا",IF(I276-TODAY()&lt;=L276,"ضمن مدة التنبيه","ساري"))))))</x:f>
      </x:c>
      <x:c r="P276" s="68"/>
      <x:c r="Q276" s="68"/>
      <x:c r="R276" s="72"/>
      <x:c r="S276" s="72"/>
      <x:c r="T276" s="72"/>
      <x:c r="U276" s="76"/>
      <x:c r="V276" s="68"/>
      <x:c r="W276" s="68"/>
      <x:c r="X276" s="68"/>
      <x:c r="Y276" s="68"/>
      <x:c r="Z276" s="68" t="str">
        <x:f>IF(B276="","",IF(OR(C276="غير موجود",F276="",G276="",I276=""),"يحتاج استكمال","مكتمل"))</x:f>
      </x:c>
    </x:row>
    <x:row r="277">
      <x:c r="A277" s="68" t="n">
        <x:f>ROW()-5</x:f>
        <x:v>272</x:v>
      </x:c>
      <x:c r="B277" s="70"/>
      <x:c r="C277" s="68" t="str">
        <x:f>IF(B277="","",IFERROR(VLOOKUP(B277,'بيانات الموظفين'!$A$6:$H$205,2,FALSE),"غير موجود"))</x:f>
      </x:c>
      <x:c r="D277" s="68" t="str">
        <x:f>IF(B277="","",IFERROR(VLOOKUP(B277,'بيانات الموظفين'!$A$6:$H$205,3,FALSE),""))</x:f>
      </x:c>
      <x:c r="E277" s="68" t="str">
        <x:f>IF(B277="","",IFERROR(VLOOKUP(B277,'بيانات الموظفين'!$A$6:$H$205,5,FALSE),""))</x:f>
      </x:c>
      <x:c r="F277" s="68"/>
      <x:c r="G277" s="70"/>
      <x:c r="H277" s="72"/>
      <x:c r="I277" s="72"/>
      <x:c r="J277" s="74" t="str">
        <x:f>IF(F277="","",IFERROR(VLOOKUP(F277,'الإعدادات'!$A$6:$B$17,2,FALSE),30))</x:f>
      </x:c>
      <x:c r="K277" s="74"/>
      <x:c r="L277" s="74" t="str">
        <x:f>IF(F277="","",IF(K277="",J277,K277))</x:f>
      </x:c>
      <x:c r="M277" s="72" t="str">
        <x:f>IF(I277="","",I277-L277)</x:f>
      </x:c>
      <x:c r="N277" s="74" t="str">
        <x:f>IF(I277="","",I277-TODAY())</x:f>
      </x:c>
      <x:c r="O277" s="68" t="str">
        <x:f>IF(B277="","",IF(OR(F277="",G277="",I277=""),"بيانات ناقصة",IF(I277&lt;TODAY(),"منتهي",IF(I277-TODAY()&lt;=7,"ينتهي خلال 7 أيام",IF(I277-TODAY()&lt;=30,"ينتهي خلال 30 يومًا",IF(I277-TODAY()&lt;=L277,"ضمن مدة التنبيه","ساري"))))))</x:f>
      </x:c>
      <x:c r="P277" s="68"/>
      <x:c r="Q277" s="68"/>
      <x:c r="R277" s="72"/>
      <x:c r="S277" s="72"/>
      <x:c r="T277" s="72"/>
      <x:c r="U277" s="76"/>
      <x:c r="V277" s="68"/>
      <x:c r="W277" s="68"/>
      <x:c r="X277" s="68"/>
      <x:c r="Y277" s="68"/>
      <x:c r="Z277" s="68" t="str">
        <x:f>IF(B277="","",IF(OR(C277="غير موجود",F277="",G277="",I277=""),"يحتاج استكمال","مكتمل"))</x:f>
      </x:c>
    </x:row>
    <x:row r="278">
      <x:c r="A278" s="68" t="n">
        <x:f>ROW()-5</x:f>
        <x:v>273</x:v>
      </x:c>
      <x:c r="B278" s="70"/>
      <x:c r="C278" s="68" t="str">
        <x:f>IF(B278="","",IFERROR(VLOOKUP(B278,'بيانات الموظفين'!$A$6:$H$205,2,FALSE),"غير موجود"))</x:f>
      </x:c>
      <x:c r="D278" s="68" t="str">
        <x:f>IF(B278="","",IFERROR(VLOOKUP(B278,'بيانات الموظفين'!$A$6:$H$205,3,FALSE),""))</x:f>
      </x:c>
      <x:c r="E278" s="68" t="str">
        <x:f>IF(B278="","",IFERROR(VLOOKUP(B278,'بيانات الموظفين'!$A$6:$H$205,5,FALSE),""))</x:f>
      </x:c>
      <x:c r="F278" s="68"/>
      <x:c r="G278" s="70"/>
      <x:c r="H278" s="72"/>
      <x:c r="I278" s="72"/>
      <x:c r="J278" s="74" t="str">
        <x:f>IF(F278="","",IFERROR(VLOOKUP(F278,'الإعدادات'!$A$6:$B$17,2,FALSE),30))</x:f>
      </x:c>
      <x:c r="K278" s="74"/>
      <x:c r="L278" s="74" t="str">
        <x:f>IF(F278="","",IF(K278="",J278,K278))</x:f>
      </x:c>
      <x:c r="M278" s="72" t="str">
        <x:f>IF(I278="","",I278-L278)</x:f>
      </x:c>
      <x:c r="N278" s="74" t="str">
        <x:f>IF(I278="","",I278-TODAY())</x:f>
      </x:c>
      <x:c r="O278" s="68" t="str">
        <x:f>IF(B278="","",IF(OR(F278="",G278="",I278=""),"بيانات ناقصة",IF(I278&lt;TODAY(),"منتهي",IF(I278-TODAY()&lt;=7,"ينتهي خلال 7 أيام",IF(I278-TODAY()&lt;=30,"ينتهي خلال 30 يومًا",IF(I278-TODAY()&lt;=L278,"ضمن مدة التنبيه","ساري"))))))</x:f>
      </x:c>
      <x:c r="P278" s="68"/>
      <x:c r="Q278" s="68"/>
      <x:c r="R278" s="72"/>
      <x:c r="S278" s="72"/>
      <x:c r="T278" s="72"/>
      <x:c r="U278" s="76"/>
      <x:c r="V278" s="68"/>
      <x:c r="W278" s="68"/>
      <x:c r="X278" s="68"/>
      <x:c r="Y278" s="68"/>
      <x:c r="Z278" s="68" t="str">
        <x:f>IF(B278="","",IF(OR(C278="غير موجود",F278="",G278="",I278=""),"يحتاج استكمال","مكتمل"))</x:f>
      </x:c>
    </x:row>
    <x:row r="279">
      <x:c r="A279" s="68" t="n">
        <x:f>ROW()-5</x:f>
        <x:v>274</x:v>
      </x:c>
      <x:c r="B279" s="70"/>
      <x:c r="C279" s="68" t="str">
        <x:f>IF(B279="","",IFERROR(VLOOKUP(B279,'بيانات الموظفين'!$A$6:$H$205,2,FALSE),"غير موجود"))</x:f>
      </x:c>
      <x:c r="D279" s="68" t="str">
        <x:f>IF(B279="","",IFERROR(VLOOKUP(B279,'بيانات الموظفين'!$A$6:$H$205,3,FALSE),""))</x:f>
      </x:c>
      <x:c r="E279" s="68" t="str">
        <x:f>IF(B279="","",IFERROR(VLOOKUP(B279,'بيانات الموظفين'!$A$6:$H$205,5,FALSE),""))</x:f>
      </x:c>
      <x:c r="F279" s="68"/>
      <x:c r="G279" s="70"/>
      <x:c r="H279" s="72"/>
      <x:c r="I279" s="72"/>
      <x:c r="J279" s="74" t="str">
        <x:f>IF(F279="","",IFERROR(VLOOKUP(F279,'الإعدادات'!$A$6:$B$17,2,FALSE),30))</x:f>
      </x:c>
      <x:c r="K279" s="74"/>
      <x:c r="L279" s="74" t="str">
        <x:f>IF(F279="","",IF(K279="",J279,K279))</x:f>
      </x:c>
      <x:c r="M279" s="72" t="str">
        <x:f>IF(I279="","",I279-L279)</x:f>
      </x:c>
      <x:c r="N279" s="74" t="str">
        <x:f>IF(I279="","",I279-TODAY())</x:f>
      </x:c>
      <x:c r="O279" s="68" t="str">
        <x:f>IF(B279="","",IF(OR(F279="",G279="",I279=""),"بيانات ناقصة",IF(I279&lt;TODAY(),"منتهي",IF(I279-TODAY()&lt;=7,"ينتهي خلال 7 أيام",IF(I279-TODAY()&lt;=30,"ينتهي خلال 30 يومًا",IF(I279-TODAY()&lt;=L279,"ضمن مدة التنبيه","ساري"))))))</x:f>
      </x:c>
      <x:c r="P279" s="68"/>
      <x:c r="Q279" s="68"/>
      <x:c r="R279" s="72"/>
      <x:c r="S279" s="72"/>
      <x:c r="T279" s="72"/>
      <x:c r="U279" s="76"/>
      <x:c r="V279" s="68"/>
      <x:c r="W279" s="68"/>
      <x:c r="X279" s="68"/>
      <x:c r="Y279" s="68"/>
      <x:c r="Z279" s="68" t="str">
        <x:f>IF(B279="","",IF(OR(C279="غير موجود",F279="",G279="",I279=""),"يحتاج استكمال","مكتمل"))</x:f>
      </x:c>
    </x:row>
    <x:row r="280">
      <x:c r="A280" s="68" t="n">
        <x:f>ROW()-5</x:f>
        <x:v>275</x:v>
      </x:c>
      <x:c r="B280" s="70"/>
      <x:c r="C280" s="68" t="str">
        <x:f>IF(B280="","",IFERROR(VLOOKUP(B280,'بيانات الموظفين'!$A$6:$H$205,2,FALSE),"غير موجود"))</x:f>
      </x:c>
      <x:c r="D280" s="68" t="str">
        <x:f>IF(B280="","",IFERROR(VLOOKUP(B280,'بيانات الموظفين'!$A$6:$H$205,3,FALSE),""))</x:f>
      </x:c>
      <x:c r="E280" s="68" t="str">
        <x:f>IF(B280="","",IFERROR(VLOOKUP(B280,'بيانات الموظفين'!$A$6:$H$205,5,FALSE),""))</x:f>
      </x:c>
      <x:c r="F280" s="68"/>
      <x:c r="G280" s="70"/>
      <x:c r="H280" s="72"/>
      <x:c r="I280" s="72"/>
      <x:c r="J280" s="74" t="str">
        <x:f>IF(F280="","",IFERROR(VLOOKUP(F280,'الإعدادات'!$A$6:$B$17,2,FALSE),30))</x:f>
      </x:c>
      <x:c r="K280" s="74"/>
      <x:c r="L280" s="74" t="str">
        <x:f>IF(F280="","",IF(K280="",J280,K280))</x:f>
      </x:c>
      <x:c r="M280" s="72" t="str">
        <x:f>IF(I280="","",I280-L280)</x:f>
      </x:c>
      <x:c r="N280" s="74" t="str">
        <x:f>IF(I280="","",I280-TODAY())</x:f>
      </x:c>
      <x:c r="O280" s="68" t="str">
        <x:f>IF(B280="","",IF(OR(F280="",G280="",I280=""),"بيانات ناقصة",IF(I280&lt;TODAY(),"منتهي",IF(I280-TODAY()&lt;=7,"ينتهي خلال 7 أيام",IF(I280-TODAY()&lt;=30,"ينتهي خلال 30 يومًا",IF(I280-TODAY()&lt;=L280,"ضمن مدة التنبيه","ساري"))))))</x:f>
      </x:c>
      <x:c r="P280" s="68"/>
      <x:c r="Q280" s="68"/>
      <x:c r="R280" s="72"/>
      <x:c r="S280" s="72"/>
      <x:c r="T280" s="72"/>
      <x:c r="U280" s="76"/>
      <x:c r="V280" s="68"/>
      <x:c r="W280" s="68"/>
      <x:c r="X280" s="68"/>
      <x:c r="Y280" s="68"/>
      <x:c r="Z280" s="68" t="str">
        <x:f>IF(B280="","",IF(OR(C280="غير موجود",F280="",G280="",I280=""),"يحتاج استكمال","مكتمل"))</x:f>
      </x:c>
    </x:row>
    <x:row r="281">
      <x:c r="A281" s="68" t="n">
        <x:f>ROW()-5</x:f>
        <x:v>276</x:v>
      </x:c>
      <x:c r="B281" s="70"/>
      <x:c r="C281" s="68" t="str">
        <x:f>IF(B281="","",IFERROR(VLOOKUP(B281,'بيانات الموظفين'!$A$6:$H$205,2,FALSE),"غير موجود"))</x:f>
      </x:c>
      <x:c r="D281" s="68" t="str">
        <x:f>IF(B281="","",IFERROR(VLOOKUP(B281,'بيانات الموظفين'!$A$6:$H$205,3,FALSE),""))</x:f>
      </x:c>
      <x:c r="E281" s="68" t="str">
        <x:f>IF(B281="","",IFERROR(VLOOKUP(B281,'بيانات الموظفين'!$A$6:$H$205,5,FALSE),""))</x:f>
      </x:c>
      <x:c r="F281" s="68"/>
      <x:c r="G281" s="70"/>
      <x:c r="H281" s="72"/>
      <x:c r="I281" s="72"/>
      <x:c r="J281" s="74" t="str">
        <x:f>IF(F281="","",IFERROR(VLOOKUP(F281,'الإعدادات'!$A$6:$B$17,2,FALSE),30))</x:f>
      </x:c>
      <x:c r="K281" s="74"/>
      <x:c r="L281" s="74" t="str">
        <x:f>IF(F281="","",IF(K281="",J281,K281))</x:f>
      </x:c>
      <x:c r="M281" s="72" t="str">
        <x:f>IF(I281="","",I281-L281)</x:f>
      </x:c>
      <x:c r="N281" s="74" t="str">
        <x:f>IF(I281="","",I281-TODAY())</x:f>
      </x:c>
      <x:c r="O281" s="68" t="str">
        <x:f>IF(B281="","",IF(OR(F281="",G281="",I281=""),"بيانات ناقصة",IF(I281&lt;TODAY(),"منتهي",IF(I281-TODAY()&lt;=7,"ينتهي خلال 7 أيام",IF(I281-TODAY()&lt;=30,"ينتهي خلال 30 يومًا",IF(I281-TODAY()&lt;=L281,"ضمن مدة التنبيه","ساري"))))))</x:f>
      </x:c>
      <x:c r="P281" s="68"/>
      <x:c r="Q281" s="68"/>
      <x:c r="R281" s="72"/>
      <x:c r="S281" s="72"/>
      <x:c r="T281" s="72"/>
      <x:c r="U281" s="76"/>
      <x:c r="V281" s="68"/>
      <x:c r="W281" s="68"/>
      <x:c r="X281" s="68"/>
      <x:c r="Y281" s="68"/>
      <x:c r="Z281" s="68" t="str">
        <x:f>IF(B281="","",IF(OR(C281="غير موجود",F281="",G281="",I281=""),"يحتاج استكمال","مكتمل"))</x:f>
      </x:c>
    </x:row>
    <x:row r="282">
      <x:c r="A282" s="68" t="n">
        <x:f>ROW()-5</x:f>
        <x:v>277</x:v>
      </x:c>
      <x:c r="B282" s="70"/>
      <x:c r="C282" s="68" t="str">
        <x:f>IF(B282="","",IFERROR(VLOOKUP(B282,'بيانات الموظفين'!$A$6:$H$205,2,FALSE),"غير موجود"))</x:f>
      </x:c>
      <x:c r="D282" s="68" t="str">
        <x:f>IF(B282="","",IFERROR(VLOOKUP(B282,'بيانات الموظفين'!$A$6:$H$205,3,FALSE),""))</x:f>
      </x:c>
      <x:c r="E282" s="68" t="str">
        <x:f>IF(B282="","",IFERROR(VLOOKUP(B282,'بيانات الموظفين'!$A$6:$H$205,5,FALSE),""))</x:f>
      </x:c>
      <x:c r="F282" s="68"/>
      <x:c r="G282" s="70"/>
      <x:c r="H282" s="72"/>
      <x:c r="I282" s="72"/>
      <x:c r="J282" s="74" t="str">
        <x:f>IF(F282="","",IFERROR(VLOOKUP(F282,'الإعدادات'!$A$6:$B$17,2,FALSE),30))</x:f>
      </x:c>
      <x:c r="K282" s="74"/>
      <x:c r="L282" s="74" t="str">
        <x:f>IF(F282="","",IF(K282="",J282,K282))</x:f>
      </x:c>
      <x:c r="M282" s="72" t="str">
        <x:f>IF(I282="","",I282-L282)</x:f>
      </x:c>
      <x:c r="N282" s="74" t="str">
        <x:f>IF(I282="","",I282-TODAY())</x:f>
      </x:c>
      <x:c r="O282" s="68" t="str">
        <x:f>IF(B282="","",IF(OR(F282="",G282="",I282=""),"بيانات ناقصة",IF(I282&lt;TODAY(),"منتهي",IF(I282-TODAY()&lt;=7,"ينتهي خلال 7 أيام",IF(I282-TODAY()&lt;=30,"ينتهي خلال 30 يومًا",IF(I282-TODAY()&lt;=L282,"ضمن مدة التنبيه","ساري"))))))</x:f>
      </x:c>
      <x:c r="P282" s="68"/>
      <x:c r="Q282" s="68"/>
      <x:c r="R282" s="72"/>
      <x:c r="S282" s="72"/>
      <x:c r="T282" s="72"/>
      <x:c r="U282" s="76"/>
      <x:c r="V282" s="68"/>
      <x:c r="W282" s="68"/>
      <x:c r="X282" s="68"/>
      <x:c r="Y282" s="68"/>
      <x:c r="Z282" s="68" t="str">
        <x:f>IF(B282="","",IF(OR(C282="غير موجود",F282="",G282="",I282=""),"يحتاج استكمال","مكتمل"))</x:f>
      </x:c>
    </x:row>
    <x:row r="283">
      <x:c r="A283" s="68" t="n">
        <x:f>ROW()-5</x:f>
        <x:v>278</x:v>
      </x:c>
      <x:c r="B283" s="70"/>
      <x:c r="C283" s="68" t="str">
        <x:f>IF(B283="","",IFERROR(VLOOKUP(B283,'بيانات الموظفين'!$A$6:$H$205,2,FALSE),"غير موجود"))</x:f>
      </x:c>
      <x:c r="D283" s="68" t="str">
        <x:f>IF(B283="","",IFERROR(VLOOKUP(B283,'بيانات الموظفين'!$A$6:$H$205,3,FALSE),""))</x:f>
      </x:c>
      <x:c r="E283" s="68" t="str">
        <x:f>IF(B283="","",IFERROR(VLOOKUP(B283,'بيانات الموظفين'!$A$6:$H$205,5,FALSE),""))</x:f>
      </x:c>
      <x:c r="F283" s="68"/>
      <x:c r="G283" s="70"/>
      <x:c r="H283" s="72"/>
      <x:c r="I283" s="72"/>
      <x:c r="J283" s="74" t="str">
        <x:f>IF(F283="","",IFERROR(VLOOKUP(F283,'الإعدادات'!$A$6:$B$17,2,FALSE),30))</x:f>
      </x:c>
      <x:c r="K283" s="74"/>
      <x:c r="L283" s="74" t="str">
        <x:f>IF(F283="","",IF(K283="",J283,K283))</x:f>
      </x:c>
      <x:c r="M283" s="72" t="str">
        <x:f>IF(I283="","",I283-L283)</x:f>
      </x:c>
      <x:c r="N283" s="74" t="str">
        <x:f>IF(I283="","",I283-TODAY())</x:f>
      </x:c>
      <x:c r="O283" s="68" t="str">
        <x:f>IF(B283="","",IF(OR(F283="",G283="",I283=""),"بيانات ناقصة",IF(I283&lt;TODAY(),"منتهي",IF(I283-TODAY()&lt;=7,"ينتهي خلال 7 أيام",IF(I283-TODAY()&lt;=30,"ينتهي خلال 30 يومًا",IF(I283-TODAY()&lt;=L283,"ضمن مدة التنبيه","ساري"))))))</x:f>
      </x:c>
      <x:c r="P283" s="68"/>
      <x:c r="Q283" s="68"/>
      <x:c r="R283" s="72"/>
      <x:c r="S283" s="72"/>
      <x:c r="T283" s="72"/>
      <x:c r="U283" s="76"/>
      <x:c r="V283" s="68"/>
      <x:c r="W283" s="68"/>
      <x:c r="X283" s="68"/>
      <x:c r="Y283" s="68"/>
      <x:c r="Z283" s="68" t="str">
        <x:f>IF(B283="","",IF(OR(C283="غير موجود",F283="",G283="",I283=""),"يحتاج استكمال","مكتمل"))</x:f>
      </x:c>
    </x:row>
    <x:row r="284">
      <x:c r="A284" s="68" t="n">
        <x:f>ROW()-5</x:f>
        <x:v>279</x:v>
      </x:c>
      <x:c r="B284" s="70"/>
      <x:c r="C284" s="68" t="str">
        <x:f>IF(B284="","",IFERROR(VLOOKUP(B284,'بيانات الموظفين'!$A$6:$H$205,2,FALSE),"غير موجود"))</x:f>
      </x:c>
      <x:c r="D284" s="68" t="str">
        <x:f>IF(B284="","",IFERROR(VLOOKUP(B284,'بيانات الموظفين'!$A$6:$H$205,3,FALSE),""))</x:f>
      </x:c>
      <x:c r="E284" s="68" t="str">
        <x:f>IF(B284="","",IFERROR(VLOOKUP(B284,'بيانات الموظفين'!$A$6:$H$205,5,FALSE),""))</x:f>
      </x:c>
      <x:c r="F284" s="68"/>
      <x:c r="G284" s="70"/>
      <x:c r="H284" s="72"/>
      <x:c r="I284" s="72"/>
      <x:c r="J284" s="74" t="str">
        <x:f>IF(F284="","",IFERROR(VLOOKUP(F284,'الإعدادات'!$A$6:$B$17,2,FALSE),30))</x:f>
      </x:c>
      <x:c r="K284" s="74"/>
      <x:c r="L284" s="74" t="str">
        <x:f>IF(F284="","",IF(K284="",J284,K284))</x:f>
      </x:c>
      <x:c r="M284" s="72" t="str">
        <x:f>IF(I284="","",I284-L284)</x:f>
      </x:c>
      <x:c r="N284" s="74" t="str">
        <x:f>IF(I284="","",I284-TODAY())</x:f>
      </x:c>
      <x:c r="O284" s="68" t="str">
        <x:f>IF(B284="","",IF(OR(F284="",G284="",I284=""),"بيانات ناقصة",IF(I284&lt;TODAY(),"منتهي",IF(I284-TODAY()&lt;=7,"ينتهي خلال 7 أيام",IF(I284-TODAY()&lt;=30,"ينتهي خلال 30 يومًا",IF(I284-TODAY()&lt;=L284,"ضمن مدة التنبيه","ساري"))))))</x:f>
      </x:c>
      <x:c r="P284" s="68"/>
      <x:c r="Q284" s="68"/>
      <x:c r="R284" s="72"/>
      <x:c r="S284" s="72"/>
      <x:c r="T284" s="72"/>
      <x:c r="U284" s="76"/>
      <x:c r="V284" s="68"/>
      <x:c r="W284" s="68"/>
      <x:c r="X284" s="68"/>
      <x:c r="Y284" s="68"/>
      <x:c r="Z284" s="68" t="str">
        <x:f>IF(B284="","",IF(OR(C284="غير موجود",F284="",G284="",I284=""),"يحتاج استكمال","مكتمل"))</x:f>
      </x:c>
    </x:row>
    <x:row r="285">
      <x:c r="A285" s="68" t="n">
        <x:f>ROW()-5</x:f>
        <x:v>280</x:v>
      </x:c>
      <x:c r="B285" s="70"/>
      <x:c r="C285" s="68" t="str">
        <x:f>IF(B285="","",IFERROR(VLOOKUP(B285,'بيانات الموظفين'!$A$6:$H$205,2,FALSE),"غير موجود"))</x:f>
      </x:c>
      <x:c r="D285" s="68" t="str">
        <x:f>IF(B285="","",IFERROR(VLOOKUP(B285,'بيانات الموظفين'!$A$6:$H$205,3,FALSE),""))</x:f>
      </x:c>
      <x:c r="E285" s="68" t="str">
        <x:f>IF(B285="","",IFERROR(VLOOKUP(B285,'بيانات الموظفين'!$A$6:$H$205,5,FALSE),""))</x:f>
      </x:c>
      <x:c r="F285" s="68"/>
      <x:c r="G285" s="70"/>
      <x:c r="H285" s="72"/>
      <x:c r="I285" s="72"/>
      <x:c r="J285" s="74" t="str">
        <x:f>IF(F285="","",IFERROR(VLOOKUP(F285,'الإعدادات'!$A$6:$B$17,2,FALSE),30))</x:f>
      </x:c>
      <x:c r="K285" s="74"/>
      <x:c r="L285" s="74" t="str">
        <x:f>IF(F285="","",IF(K285="",J285,K285))</x:f>
      </x:c>
      <x:c r="M285" s="72" t="str">
        <x:f>IF(I285="","",I285-L285)</x:f>
      </x:c>
      <x:c r="N285" s="74" t="str">
        <x:f>IF(I285="","",I285-TODAY())</x:f>
      </x:c>
      <x:c r="O285" s="68" t="str">
        <x:f>IF(B285="","",IF(OR(F285="",G285="",I285=""),"بيانات ناقصة",IF(I285&lt;TODAY(),"منتهي",IF(I285-TODAY()&lt;=7,"ينتهي خلال 7 أيام",IF(I285-TODAY()&lt;=30,"ينتهي خلال 30 يومًا",IF(I285-TODAY()&lt;=L285,"ضمن مدة التنبيه","ساري"))))))</x:f>
      </x:c>
      <x:c r="P285" s="68"/>
      <x:c r="Q285" s="68"/>
      <x:c r="R285" s="72"/>
      <x:c r="S285" s="72"/>
      <x:c r="T285" s="72"/>
      <x:c r="U285" s="76"/>
      <x:c r="V285" s="68"/>
      <x:c r="W285" s="68"/>
      <x:c r="X285" s="68"/>
      <x:c r="Y285" s="68"/>
      <x:c r="Z285" s="68" t="str">
        <x:f>IF(B285="","",IF(OR(C285="غير موجود",F285="",G285="",I285=""),"يحتاج استكمال","مكتمل"))</x:f>
      </x:c>
    </x:row>
    <x:row r="286">
      <x:c r="A286" s="68" t="n">
        <x:f>ROW()-5</x:f>
        <x:v>281</x:v>
      </x:c>
      <x:c r="B286" s="70"/>
      <x:c r="C286" s="68" t="str">
        <x:f>IF(B286="","",IFERROR(VLOOKUP(B286,'بيانات الموظفين'!$A$6:$H$205,2,FALSE),"غير موجود"))</x:f>
      </x:c>
      <x:c r="D286" s="68" t="str">
        <x:f>IF(B286="","",IFERROR(VLOOKUP(B286,'بيانات الموظفين'!$A$6:$H$205,3,FALSE),""))</x:f>
      </x:c>
      <x:c r="E286" s="68" t="str">
        <x:f>IF(B286="","",IFERROR(VLOOKUP(B286,'بيانات الموظفين'!$A$6:$H$205,5,FALSE),""))</x:f>
      </x:c>
      <x:c r="F286" s="68"/>
      <x:c r="G286" s="70"/>
      <x:c r="H286" s="72"/>
      <x:c r="I286" s="72"/>
      <x:c r="J286" s="74" t="str">
        <x:f>IF(F286="","",IFERROR(VLOOKUP(F286,'الإعدادات'!$A$6:$B$17,2,FALSE),30))</x:f>
      </x:c>
      <x:c r="K286" s="74"/>
      <x:c r="L286" s="74" t="str">
        <x:f>IF(F286="","",IF(K286="",J286,K286))</x:f>
      </x:c>
      <x:c r="M286" s="72" t="str">
        <x:f>IF(I286="","",I286-L286)</x:f>
      </x:c>
      <x:c r="N286" s="74" t="str">
        <x:f>IF(I286="","",I286-TODAY())</x:f>
      </x:c>
      <x:c r="O286" s="68" t="str">
        <x:f>IF(B286="","",IF(OR(F286="",G286="",I286=""),"بيانات ناقصة",IF(I286&lt;TODAY(),"منتهي",IF(I286-TODAY()&lt;=7,"ينتهي خلال 7 أيام",IF(I286-TODAY()&lt;=30,"ينتهي خلال 30 يومًا",IF(I286-TODAY()&lt;=L286,"ضمن مدة التنبيه","ساري"))))))</x:f>
      </x:c>
      <x:c r="P286" s="68"/>
      <x:c r="Q286" s="68"/>
      <x:c r="R286" s="72"/>
      <x:c r="S286" s="72"/>
      <x:c r="T286" s="72"/>
      <x:c r="U286" s="76"/>
      <x:c r="V286" s="68"/>
      <x:c r="W286" s="68"/>
      <x:c r="X286" s="68"/>
      <x:c r="Y286" s="68"/>
      <x:c r="Z286" s="68" t="str">
        <x:f>IF(B286="","",IF(OR(C286="غير موجود",F286="",G286="",I286=""),"يحتاج استكمال","مكتمل"))</x:f>
      </x:c>
    </x:row>
    <x:row r="287">
      <x:c r="A287" s="68" t="n">
        <x:f>ROW()-5</x:f>
        <x:v>282</x:v>
      </x:c>
      <x:c r="B287" s="70"/>
      <x:c r="C287" s="68" t="str">
        <x:f>IF(B287="","",IFERROR(VLOOKUP(B287,'بيانات الموظفين'!$A$6:$H$205,2,FALSE),"غير موجود"))</x:f>
      </x:c>
      <x:c r="D287" s="68" t="str">
        <x:f>IF(B287="","",IFERROR(VLOOKUP(B287,'بيانات الموظفين'!$A$6:$H$205,3,FALSE),""))</x:f>
      </x:c>
      <x:c r="E287" s="68" t="str">
        <x:f>IF(B287="","",IFERROR(VLOOKUP(B287,'بيانات الموظفين'!$A$6:$H$205,5,FALSE),""))</x:f>
      </x:c>
      <x:c r="F287" s="68"/>
      <x:c r="G287" s="70"/>
      <x:c r="H287" s="72"/>
      <x:c r="I287" s="72"/>
      <x:c r="J287" s="74" t="str">
        <x:f>IF(F287="","",IFERROR(VLOOKUP(F287,'الإعدادات'!$A$6:$B$17,2,FALSE),30))</x:f>
      </x:c>
      <x:c r="K287" s="74"/>
      <x:c r="L287" s="74" t="str">
        <x:f>IF(F287="","",IF(K287="",J287,K287))</x:f>
      </x:c>
      <x:c r="M287" s="72" t="str">
        <x:f>IF(I287="","",I287-L287)</x:f>
      </x:c>
      <x:c r="N287" s="74" t="str">
        <x:f>IF(I287="","",I287-TODAY())</x:f>
      </x:c>
      <x:c r="O287" s="68" t="str">
        <x:f>IF(B287="","",IF(OR(F287="",G287="",I287=""),"بيانات ناقصة",IF(I287&lt;TODAY(),"منتهي",IF(I287-TODAY()&lt;=7,"ينتهي خلال 7 أيام",IF(I287-TODAY()&lt;=30,"ينتهي خلال 30 يومًا",IF(I287-TODAY()&lt;=L287,"ضمن مدة التنبيه","ساري"))))))</x:f>
      </x:c>
      <x:c r="P287" s="68"/>
      <x:c r="Q287" s="68"/>
      <x:c r="R287" s="72"/>
      <x:c r="S287" s="72"/>
      <x:c r="T287" s="72"/>
      <x:c r="U287" s="76"/>
      <x:c r="V287" s="68"/>
      <x:c r="W287" s="68"/>
      <x:c r="X287" s="68"/>
      <x:c r="Y287" s="68"/>
      <x:c r="Z287" s="68" t="str">
        <x:f>IF(B287="","",IF(OR(C287="غير موجود",F287="",G287="",I287=""),"يحتاج استكمال","مكتمل"))</x:f>
      </x:c>
    </x:row>
    <x:row r="288">
      <x:c r="A288" s="68" t="n">
        <x:f>ROW()-5</x:f>
        <x:v>283</x:v>
      </x:c>
      <x:c r="B288" s="70"/>
      <x:c r="C288" s="68" t="str">
        <x:f>IF(B288="","",IFERROR(VLOOKUP(B288,'بيانات الموظفين'!$A$6:$H$205,2,FALSE),"غير موجود"))</x:f>
      </x:c>
      <x:c r="D288" s="68" t="str">
        <x:f>IF(B288="","",IFERROR(VLOOKUP(B288,'بيانات الموظفين'!$A$6:$H$205,3,FALSE),""))</x:f>
      </x:c>
      <x:c r="E288" s="68" t="str">
        <x:f>IF(B288="","",IFERROR(VLOOKUP(B288,'بيانات الموظفين'!$A$6:$H$205,5,FALSE),""))</x:f>
      </x:c>
      <x:c r="F288" s="68"/>
      <x:c r="G288" s="70"/>
      <x:c r="H288" s="72"/>
      <x:c r="I288" s="72"/>
      <x:c r="J288" s="74" t="str">
        <x:f>IF(F288="","",IFERROR(VLOOKUP(F288,'الإعدادات'!$A$6:$B$17,2,FALSE),30))</x:f>
      </x:c>
      <x:c r="K288" s="74"/>
      <x:c r="L288" s="74" t="str">
        <x:f>IF(F288="","",IF(K288="",J288,K288))</x:f>
      </x:c>
      <x:c r="M288" s="72" t="str">
        <x:f>IF(I288="","",I288-L288)</x:f>
      </x:c>
      <x:c r="N288" s="74" t="str">
        <x:f>IF(I288="","",I288-TODAY())</x:f>
      </x:c>
      <x:c r="O288" s="68" t="str">
        <x:f>IF(B288="","",IF(OR(F288="",G288="",I288=""),"بيانات ناقصة",IF(I288&lt;TODAY(),"منتهي",IF(I288-TODAY()&lt;=7,"ينتهي خلال 7 أيام",IF(I288-TODAY()&lt;=30,"ينتهي خلال 30 يومًا",IF(I288-TODAY()&lt;=L288,"ضمن مدة التنبيه","ساري"))))))</x:f>
      </x:c>
      <x:c r="P288" s="68"/>
      <x:c r="Q288" s="68"/>
      <x:c r="R288" s="72"/>
      <x:c r="S288" s="72"/>
      <x:c r="T288" s="72"/>
      <x:c r="U288" s="76"/>
      <x:c r="V288" s="68"/>
      <x:c r="W288" s="68"/>
      <x:c r="X288" s="68"/>
      <x:c r="Y288" s="68"/>
      <x:c r="Z288" s="68" t="str">
        <x:f>IF(B288="","",IF(OR(C288="غير موجود",F288="",G288="",I288=""),"يحتاج استكمال","مكتمل"))</x:f>
      </x:c>
    </x:row>
    <x:row r="289">
      <x:c r="A289" s="68" t="n">
        <x:f>ROW()-5</x:f>
        <x:v>284</x:v>
      </x:c>
      <x:c r="B289" s="70"/>
      <x:c r="C289" s="68" t="str">
        <x:f>IF(B289="","",IFERROR(VLOOKUP(B289,'بيانات الموظفين'!$A$6:$H$205,2,FALSE),"غير موجود"))</x:f>
      </x:c>
      <x:c r="D289" s="68" t="str">
        <x:f>IF(B289="","",IFERROR(VLOOKUP(B289,'بيانات الموظفين'!$A$6:$H$205,3,FALSE),""))</x:f>
      </x:c>
      <x:c r="E289" s="68" t="str">
        <x:f>IF(B289="","",IFERROR(VLOOKUP(B289,'بيانات الموظفين'!$A$6:$H$205,5,FALSE),""))</x:f>
      </x:c>
      <x:c r="F289" s="68"/>
      <x:c r="G289" s="70"/>
      <x:c r="H289" s="72"/>
      <x:c r="I289" s="72"/>
      <x:c r="J289" s="74" t="str">
        <x:f>IF(F289="","",IFERROR(VLOOKUP(F289,'الإعدادات'!$A$6:$B$17,2,FALSE),30))</x:f>
      </x:c>
      <x:c r="K289" s="74"/>
      <x:c r="L289" s="74" t="str">
        <x:f>IF(F289="","",IF(K289="",J289,K289))</x:f>
      </x:c>
      <x:c r="M289" s="72" t="str">
        <x:f>IF(I289="","",I289-L289)</x:f>
      </x:c>
      <x:c r="N289" s="74" t="str">
        <x:f>IF(I289="","",I289-TODAY())</x:f>
      </x:c>
      <x:c r="O289" s="68" t="str">
        <x:f>IF(B289="","",IF(OR(F289="",G289="",I289=""),"بيانات ناقصة",IF(I289&lt;TODAY(),"منتهي",IF(I289-TODAY()&lt;=7,"ينتهي خلال 7 أيام",IF(I289-TODAY()&lt;=30,"ينتهي خلال 30 يومًا",IF(I289-TODAY()&lt;=L289,"ضمن مدة التنبيه","ساري"))))))</x:f>
      </x:c>
      <x:c r="P289" s="68"/>
      <x:c r="Q289" s="68"/>
      <x:c r="R289" s="72"/>
      <x:c r="S289" s="72"/>
      <x:c r="T289" s="72"/>
      <x:c r="U289" s="76"/>
      <x:c r="V289" s="68"/>
      <x:c r="W289" s="68"/>
      <x:c r="X289" s="68"/>
      <x:c r="Y289" s="68"/>
      <x:c r="Z289" s="68" t="str">
        <x:f>IF(B289="","",IF(OR(C289="غير موجود",F289="",G289="",I289=""),"يحتاج استكمال","مكتمل"))</x:f>
      </x:c>
    </x:row>
    <x:row r="290">
      <x:c r="A290" s="68" t="n">
        <x:f>ROW()-5</x:f>
        <x:v>285</x:v>
      </x:c>
      <x:c r="B290" s="70"/>
      <x:c r="C290" s="68" t="str">
        <x:f>IF(B290="","",IFERROR(VLOOKUP(B290,'بيانات الموظفين'!$A$6:$H$205,2,FALSE),"غير موجود"))</x:f>
      </x:c>
      <x:c r="D290" s="68" t="str">
        <x:f>IF(B290="","",IFERROR(VLOOKUP(B290,'بيانات الموظفين'!$A$6:$H$205,3,FALSE),""))</x:f>
      </x:c>
      <x:c r="E290" s="68" t="str">
        <x:f>IF(B290="","",IFERROR(VLOOKUP(B290,'بيانات الموظفين'!$A$6:$H$205,5,FALSE),""))</x:f>
      </x:c>
      <x:c r="F290" s="68"/>
      <x:c r="G290" s="70"/>
      <x:c r="H290" s="72"/>
      <x:c r="I290" s="72"/>
      <x:c r="J290" s="74" t="str">
        <x:f>IF(F290="","",IFERROR(VLOOKUP(F290,'الإعدادات'!$A$6:$B$17,2,FALSE),30))</x:f>
      </x:c>
      <x:c r="K290" s="74"/>
      <x:c r="L290" s="74" t="str">
        <x:f>IF(F290="","",IF(K290="",J290,K290))</x:f>
      </x:c>
      <x:c r="M290" s="72" t="str">
        <x:f>IF(I290="","",I290-L290)</x:f>
      </x:c>
      <x:c r="N290" s="74" t="str">
        <x:f>IF(I290="","",I290-TODAY())</x:f>
      </x:c>
      <x:c r="O290" s="68" t="str">
        <x:f>IF(B290="","",IF(OR(F290="",G290="",I290=""),"بيانات ناقصة",IF(I290&lt;TODAY(),"منتهي",IF(I290-TODAY()&lt;=7,"ينتهي خلال 7 أيام",IF(I290-TODAY()&lt;=30,"ينتهي خلال 30 يومًا",IF(I290-TODAY()&lt;=L290,"ضمن مدة التنبيه","ساري"))))))</x:f>
      </x:c>
      <x:c r="P290" s="68"/>
      <x:c r="Q290" s="68"/>
      <x:c r="R290" s="72"/>
      <x:c r="S290" s="72"/>
      <x:c r="T290" s="72"/>
      <x:c r="U290" s="76"/>
      <x:c r="V290" s="68"/>
      <x:c r="W290" s="68"/>
      <x:c r="X290" s="68"/>
      <x:c r="Y290" s="68"/>
      <x:c r="Z290" s="68" t="str">
        <x:f>IF(B290="","",IF(OR(C290="غير موجود",F290="",G290="",I290=""),"يحتاج استكمال","مكتمل"))</x:f>
      </x:c>
    </x:row>
    <x:row r="291">
      <x:c r="A291" s="68" t="n">
        <x:f>ROW()-5</x:f>
        <x:v>286</x:v>
      </x:c>
      <x:c r="B291" s="70"/>
      <x:c r="C291" s="68" t="str">
        <x:f>IF(B291="","",IFERROR(VLOOKUP(B291,'بيانات الموظفين'!$A$6:$H$205,2,FALSE),"غير موجود"))</x:f>
      </x:c>
      <x:c r="D291" s="68" t="str">
        <x:f>IF(B291="","",IFERROR(VLOOKUP(B291,'بيانات الموظفين'!$A$6:$H$205,3,FALSE),""))</x:f>
      </x:c>
      <x:c r="E291" s="68" t="str">
        <x:f>IF(B291="","",IFERROR(VLOOKUP(B291,'بيانات الموظفين'!$A$6:$H$205,5,FALSE),""))</x:f>
      </x:c>
      <x:c r="F291" s="68"/>
      <x:c r="G291" s="70"/>
      <x:c r="H291" s="72"/>
      <x:c r="I291" s="72"/>
      <x:c r="J291" s="74" t="str">
        <x:f>IF(F291="","",IFERROR(VLOOKUP(F291,'الإعدادات'!$A$6:$B$17,2,FALSE),30))</x:f>
      </x:c>
      <x:c r="K291" s="74"/>
      <x:c r="L291" s="74" t="str">
        <x:f>IF(F291="","",IF(K291="",J291,K291))</x:f>
      </x:c>
      <x:c r="M291" s="72" t="str">
        <x:f>IF(I291="","",I291-L291)</x:f>
      </x:c>
      <x:c r="N291" s="74" t="str">
        <x:f>IF(I291="","",I291-TODAY())</x:f>
      </x:c>
      <x:c r="O291" s="68" t="str">
        <x:f>IF(B291="","",IF(OR(F291="",G291="",I291=""),"بيانات ناقصة",IF(I291&lt;TODAY(),"منتهي",IF(I291-TODAY()&lt;=7,"ينتهي خلال 7 أيام",IF(I291-TODAY()&lt;=30,"ينتهي خلال 30 يومًا",IF(I291-TODAY()&lt;=L291,"ضمن مدة التنبيه","ساري"))))))</x:f>
      </x:c>
      <x:c r="P291" s="68"/>
      <x:c r="Q291" s="68"/>
      <x:c r="R291" s="72"/>
      <x:c r="S291" s="72"/>
      <x:c r="T291" s="72"/>
      <x:c r="U291" s="76"/>
      <x:c r="V291" s="68"/>
      <x:c r="W291" s="68"/>
      <x:c r="X291" s="68"/>
      <x:c r="Y291" s="68"/>
      <x:c r="Z291" s="68" t="str">
        <x:f>IF(B291="","",IF(OR(C291="غير موجود",F291="",G291="",I291=""),"يحتاج استكمال","مكتمل"))</x:f>
      </x:c>
    </x:row>
    <x:row r="292">
      <x:c r="A292" s="68" t="n">
        <x:f>ROW()-5</x:f>
        <x:v>287</x:v>
      </x:c>
      <x:c r="B292" s="70"/>
      <x:c r="C292" s="68" t="str">
        <x:f>IF(B292="","",IFERROR(VLOOKUP(B292,'بيانات الموظفين'!$A$6:$H$205,2,FALSE),"غير موجود"))</x:f>
      </x:c>
      <x:c r="D292" s="68" t="str">
        <x:f>IF(B292="","",IFERROR(VLOOKUP(B292,'بيانات الموظفين'!$A$6:$H$205,3,FALSE),""))</x:f>
      </x:c>
      <x:c r="E292" s="68" t="str">
        <x:f>IF(B292="","",IFERROR(VLOOKUP(B292,'بيانات الموظفين'!$A$6:$H$205,5,FALSE),""))</x:f>
      </x:c>
      <x:c r="F292" s="68"/>
      <x:c r="G292" s="70"/>
      <x:c r="H292" s="72"/>
      <x:c r="I292" s="72"/>
      <x:c r="J292" s="74" t="str">
        <x:f>IF(F292="","",IFERROR(VLOOKUP(F292,'الإعدادات'!$A$6:$B$17,2,FALSE),30))</x:f>
      </x:c>
      <x:c r="K292" s="74"/>
      <x:c r="L292" s="74" t="str">
        <x:f>IF(F292="","",IF(K292="",J292,K292))</x:f>
      </x:c>
      <x:c r="M292" s="72" t="str">
        <x:f>IF(I292="","",I292-L292)</x:f>
      </x:c>
      <x:c r="N292" s="74" t="str">
        <x:f>IF(I292="","",I292-TODAY())</x:f>
      </x:c>
      <x:c r="O292" s="68" t="str">
        <x:f>IF(B292="","",IF(OR(F292="",G292="",I292=""),"بيانات ناقصة",IF(I292&lt;TODAY(),"منتهي",IF(I292-TODAY()&lt;=7,"ينتهي خلال 7 أيام",IF(I292-TODAY()&lt;=30,"ينتهي خلال 30 يومًا",IF(I292-TODAY()&lt;=L292,"ضمن مدة التنبيه","ساري"))))))</x:f>
      </x:c>
      <x:c r="P292" s="68"/>
      <x:c r="Q292" s="68"/>
      <x:c r="R292" s="72"/>
      <x:c r="S292" s="72"/>
      <x:c r="T292" s="72"/>
      <x:c r="U292" s="76"/>
      <x:c r="V292" s="68"/>
      <x:c r="W292" s="68"/>
      <x:c r="X292" s="68"/>
      <x:c r="Y292" s="68"/>
      <x:c r="Z292" s="68" t="str">
        <x:f>IF(B292="","",IF(OR(C292="غير موجود",F292="",G292="",I292=""),"يحتاج استكمال","مكتمل"))</x:f>
      </x:c>
    </x:row>
    <x:row r="293">
      <x:c r="A293" s="68" t="n">
        <x:f>ROW()-5</x:f>
        <x:v>288</x:v>
      </x:c>
      <x:c r="B293" s="70"/>
      <x:c r="C293" s="68" t="str">
        <x:f>IF(B293="","",IFERROR(VLOOKUP(B293,'بيانات الموظفين'!$A$6:$H$205,2,FALSE),"غير موجود"))</x:f>
      </x:c>
      <x:c r="D293" s="68" t="str">
        <x:f>IF(B293="","",IFERROR(VLOOKUP(B293,'بيانات الموظفين'!$A$6:$H$205,3,FALSE),""))</x:f>
      </x:c>
      <x:c r="E293" s="68" t="str">
        <x:f>IF(B293="","",IFERROR(VLOOKUP(B293,'بيانات الموظفين'!$A$6:$H$205,5,FALSE),""))</x:f>
      </x:c>
      <x:c r="F293" s="68"/>
      <x:c r="G293" s="70"/>
      <x:c r="H293" s="72"/>
      <x:c r="I293" s="72"/>
      <x:c r="J293" s="74" t="str">
        <x:f>IF(F293="","",IFERROR(VLOOKUP(F293,'الإعدادات'!$A$6:$B$17,2,FALSE),30))</x:f>
      </x:c>
      <x:c r="K293" s="74"/>
      <x:c r="L293" s="74" t="str">
        <x:f>IF(F293="","",IF(K293="",J293,K293))</x:f>
      </x:c>
      <x:c r="M293" s="72" t="str">
        <x:f>IF(I293="","",I293-L293)</x:f>
      </x:c>
      <x:c r="N293" s="74" t="str">
        <x:f>IF(I293="","",I293-TODAY())</x:f>
      </x:c>
      <x:c r="O293" s="68" t="str">
        <x:f>IF(B293="","",IF(OR(F293="",G293="",I293=""),"بيانات ناقصة",IF(I293&lt;TODAY(),"منتهي",IF(I293-TODAY()&lt;=7,"ينتهي خلال 7 أيام",IF(I293-TODAY()&lt;=30,"ينتهي خلال 30 يومًا",IF(I293-TODAY()&lt;=L293,"ضمن مدة التنبيه","ساري"))))))</x:f>
      </x:c>
      <x:c r="P293" s="68"/>
      <x:c r="Q293" s="68"/>
      <x:c r="R293" s="72"/>
      <x:c r="S293" s="72"/>
      <x:c r="T293" s="72"/>
      <x:c r="U293" s="76"/>
      <x:c r="V293" s="68"/>
      <x:c r="W293" s="68"/>
      <x:c r="X293" s="68"/>
      <x:c r="Y293" s="68"/>
      <x:c r="Z293" s="68" t="str">
        <x:f>IF(B293="","",IF(OR(C293="غير موجود",F293="",G293="",I293=""),"يحتاج استكمال","مكتمل"))</x:f>
      </x:c>
    </x:row>
    <x:row r="294">
      <x:c r="A294" s="68" t="n">
        <x:f>ROW()-5</x:f>
        <x:v>289</x:v>
      </x:c>
      <x:c r="B294" s="70"/>
      <x:c r="C294" s="68" t="str">
        <x:f>IF(B294="","",IFERROR(VLOOKUP(B294,'بيانات الموظفين'!$A$6:$H$205,2,FALSE),"غير موجود"))</x:f>
      </x:c>
      <x:c r="D294" s="68" t="str">
        <x:f>IF(B294="","",IFERROR(VLOOKUP(B294,'بيانات الموظفين'!$A$6:$H$205,3,FALSE),""))</x:f>
      </x:c>
      <x:c r="E294" s="68" t="str">
        <x:f>IF(B294="","",IFERROR(VLOOKUP(B294,'بيانات الموظفين'!$A$6:$H$205,5,FALSE),""))</x:f>
      </x:c>
      <x:c r="F294" s="68"/>
      <x:c r="G294" s="70"/>
      <x:c r="H294" s="72"/>
      <x:c r="I294" s="72"/>
      <x:c r="J294" s="74" t="str">
        <x:f>IF(F294="","",IFERROR(VLOOKUP(F294,'الإعدادات'!$A$6:$B$17,2,FALSE),30))</x:f>
      </x:c>
      <x:c r="K294" s="74"/>
      <x:c r="L294" s="74" t="str">
        <x:f>IF(F294="","",IF(K294="",J294,K294))</x:f>
      </x:c>
      <x:c r="M294" s="72" t="str">
        <x:f>IF(I294="","",I294-L294)</x:f>
      </x:c>
      <x:c r="N294" s="74" t="str">
        <x:f>IF(I294="","",I294-TODAY())</x:f>
      </x:c>
      <x:c r="O294" s="68" t="str">
        <x:f>IF(B294="","",IF(OR(F294="",G294="",I294=""),"بيانات ناقصة",IF(I294&lt;TODAY(),"منتهي",IF(I294-TODAY()&lt;=7,"ينتهي خلال 7 أيام",IF(I294-TODAY()&lt;=30,"ينتهي خلال 30 يومًا",IF(I294-TODAY()&lt;=L294,"ضمن مدة التنبيه","ساري"))))))</x:f>
      </x:c>
      <x:c r="P294" s="68"/>
      <x:c r="Q294" s="68"/>
      <x:c r="R294" s="72"/>
      <x:c r="S294" s="72"/>
      <x:c r="T294" s="72"/>
      <x:c r="U294" s="76"/>
      <x:c r="V294" s="68"/>
      <x:c r="W294" s="68"/>
      <x:c r="X294" s="68"/>
      <x:c r="Y294" s="68"/>
      <x:c r="Z294" s="68" t="str">
        <x:f>IF(B294="","",IF(OR(C294="غير موجود",F294="",G294="",I294=""),"يحتاج استكمال","مكتمل"))</x:f>
      </x:c>
    </x:row>
    <x:row r="295">
      <x:c r="A295" s="68" t="n">
        <x:f>ROW()-5</x:f>
        <x:v>290</x:v>
      </x:c>
      <x:c r="B295" s="70"/>
      <x:c r="C295" s="68" t="str">
        <x:f>IF(B295="","",IFERROR(VLOOKUP(B295,'بيانات الموظفين'!$A$6:$H$205,2,FALSE),"غير موجود"))</x:f>
      </x:c>
      <x:c r="D295" s="68" t="str">
        <x:f>IF(B295="","",IFERROR(VLOOKUP(B295,'بيانات الموظفين'!$A$6:$H$205,3,FALSE),""))</x:f>
      </x:c>
      <x:c r="E295" s="68" t="str">
        <x:f>IF(B295="","",IFERROR(VLOOKUP(B295,'بيانات الموظفين'!$A$6:$H$205,5,FALSE),""))</x:f>
      </x:c>
      <x:c r="F295" s="68"/>
      <x:c r="G295" s="70"/>
      <x:c r="H295" s="72"/>
      <x:c r="I295" s="72"/>
      <x:c r="J295" s="74" t="str">
        <x:f>IF(F295="","",IFERROR(VLOOKUP(F295,'الإعدادات'!$A$6:$B$17,2,FALSE),30))</x:f>
      </x:c>
      <x:c r="K295" s="74"/>
      <x:c r="L295" s="74" t="str">
        <x:f>IF(F295="","",IF(K295="",J295,K295))</x:f>
      </x:c>
      <x:c r="M295" s="72" t="str">
        <x:f>IF(I295="","",I295-L295)</x:f>
      </x:c>
      <x:c r="N295" s="74" t="str">
        <x:f>IF(I295="","",I295-TODAY())</x:f>
      </x:c>
      <x:c r="O295" s="68" t="str">
        <x:f>IF(B295="","",IF(OR(F295="",G295="",I295=""),"بيانات ناقصة",IF(I295&lt;TODAY(),"منتهي",IF(I295-TODAY()&lt;=7,"ينتهي خلال 7 أيام",IF(I295-TODAY()&lt;=30,"ينتهي خلال 30 يومًا",IF(I295-TODAY()&lt;=L295,"ضمن مدة التنبيه","ساري"))))))</x:f>
      </x:c>
      <x:c r="P295" s="68"/>
      <x:c r="Q295" s="68"/>
      <x:c r="R295" s="72"/>
      <x:c r="S295" s="72"/>
      <x:c r="T295" s="72"/>
      <x:c r="U295" s="76"/>
      <x:c r="V295" s="68"/>
      <x:c r="W295" s="68"/>
      <x:c r="X295" s="68"/>
      <x:c r="Y295" s="68"/>
      <x:c r="Z295" s="68" t="str">
        <x:f>IF(B295="","",IF(OR(C295="غير موجود",F295="",G295="",I295=""),"يحتاج استكمال","مكتمل"))</x:f>
      </x:c>
    </x:row>
    <x:row r="296">
      <x:c r="A296" s="68" t="n">
        <x:f>ROW()-5</x:f>
        <x:v>291</x:v>
      </x:c>
      <x:c r="B296" s="70"/>
      <x:c r="C296" s="68" t="str">
        <x:f>IF(B296="","",IFERROR(VLOOKUP(B296,'بيانات الموظفين'!$A$6:$H$205,2,FALSE),"غير موجود"))</x:f>
      </x:c>
      <x:c r="D296" s="68" t="str">
        <x:f>IF(B296="","",IFERROR(VLOOKUP(B296,'بيانات الموظفين'!$A$6:$H$205,3,FALSE),""))</x:f>
      </x:c>
      <x:c r="E296" s="68" t="str">
        <x:f>IF(B296="","",IFERROR(VLOOKUP(B296,'بيانات الموظفين'!$A$6:$H$205,5,FALSE),""))</x:f>
      </x:c>
      <x:c r="F296" s="68"/>
      <x:c r="G296" s="70"/>
      <x:c r="H296" s="72"/>
      <x:c r="I296" s="72"/>
      <x:c r="J296" s="74" t="str">
        <x:f>IF(F296="","",IFERROR(VLOOKUP(F296,'الإعدادات'!$A$6:$B$17,2,FALSE),30))</x:f>
      </x:c>
      <x:c r="K296" s="74"/>
      <x:c r="L296" s="74" t="str">
        <x:f>IF(F296="","",IF(K296="",J296,K296))</x:f>
      </x:c>
      <x:c r="M296" s="72" t="str">
        <x:f>IF(I296="","",I296-L296)</x:f>
      </x:c>
      <x:c r="N296" s="74" t="str">
        <x:f>IF(I296="","",I296-TODAY())</x:f>
      </x:c>
      <x:c r="O296" s="68" t="str">
        <x:f>IF(B296="","",IF(OR(F296="",G296="",I296=""),"بيانات ناقصة",IF(I296&lt;TODAY(),"منتهي",IF(I296-TODAY()&lt;=7,"ينتهي خلال 7 أيام",IF(I296-TODAY()&lt;=30,"ينتهي خلال 30 يومًا",IF(I296-TODAY()&lt;=L296,"ضمن مدة التنبيه","ساري"))))))</x:f>
      </x:c>
      <x:c r="P296" s="68"/>
      <x:c r="Q296" s="68"/>
      <x:c r="R296" s="72"/>
      <x:c r="S296" s="72"/>
      <x:c r="T296" s="72"/>
      <x:c r="U296" s="76"/>
      <x:c r="V296" s="68"/>
      <x:c r="W296" s="68"/>
      <x:c r="X296" s="68"/>
      <x:c r="Y296" s="68"/>
      <x:c r="Z296" s="68" t="str">
        <x:f>IF(B296="","",IF(OR(C296="غير موجود",F296="",G296="",I296=""),"يحتاج استكمال","مكتمل"))</x:f>
      </x:c>
    </x:row>
    <x:row r="297">
      <x:c r="A297" s="68" t="n">
        <x:f>ROW()-5</x:f>
        <x:v>292</x:v>
      </x:c>
      <x:c r="B297" s="70"/>
      <x:c r="C297" s="68" t="str">
        <x:f>IF(B297="","",IFERROR(VLOOKUP(B297,'بيانات الموظفين'!$A$6:$H$205,2,FALSE),"غير موجود"))</x:f>
      </x:c>
      <x:c r="D297" s="68" t="str">
        <x:f>IF(B297="","",IFERROR(VLOOKUP(B297,'بيانات الموظفين'!$A$6:$H$205,3,FALSE),""))</x:f>
      </x:c>
      <x:c r="E297" s="68" t="str">
        <x:f>IF(B297="","",IFERROR(VLOOKUP(B297,'بيانات الموظفين'!$A$6:$H$205,5,FALSE),""))</x:f>
      </x:c>
      <x:c r="F297" s="68"/>
      <x:c r="G297" s="70"/>
      <x:c r="H297" s="72"/>
      <x:c r="I297" s="72"/>
      <x:c r="J297" s="74" t="str">
        <x:f>IF(F297="","",IFERROR(VLOOKUP(F297,'الإعدادات'!$A$6:$B$17,2,FALSE),30))</x:f>
      </x:c>
      <x:c r="K297" s="74"/>
      <x:c r="L297" s="74" t="str">
        <x:f>IF(F297="","",IF(K297="",J297,K297))</x:f>
      </x:c>
      <x:c r="M297" s="72" t="str">
        <x:f>IF(I297="","",I297-L297)</x:f>
      </x:c>
      <x:c r="N297" s="74" t="str">
        <x:f>IF(I297="","",I297-TODAY())</x:f>
      </x:c>
      <x:c r="O297" s="68" t="str">
        <x:f>IF(B297="","",IF(OR(F297="",G297="",I297=""),"بيانات ناقصة",IF(I297&lt;TODAY(),"منتهي",IF(I297-TODAY()&lt;=7,"ينتهي خلال 7 أيام",IF(I297-TODAY()&lt;=30,"ينتهي خلال 30 يومًا",IF(I297-TODAY()&lt;=L297,"ضمن مدة التنبيه","ساري"))))))</x:f>
      </x:c>
      <x:c r="P297" s="68"/>
      <x:c r="Q297" s="68"/>
      <x:c r="R297" s="72"/>
      <x:c r="S297" s="72"/>
      <x:c r="T297" s="72"/>
      <x:c r="U297" s="76"/>
      <x:c r="V297" s="68"/>
      <x:c r="W297" s="68"/>
      <x:c r="X297" s="68"/>
      <x:c r="Y297" s="68"/>
      <x:c r="Z297" s="68" t="str">
        <x:f>IF(B297="","",IF(OR(C297="غير موجود",F297="",G297="",I297=""),"يحتاج استكمال","مكتمل"))</x:f>
      </x:c>
    </x:row>
    <x:row r="298">
      <x:c r="A298" s="68" t="n">
        <x:f>ROW()-5</x:f>
        <x:v>293</x:v>
      </x:c>
      <x:c r="B298" s="70"/>
      <x:c r="C298" s="68" t="str">
        <x:f>IF(B298="","",IFERROR(VLOOKUP(B298,'بيانات الموظفين'!$A$6:$H$205,2,FALSE),"غير موجود"))</x:f>
      </x:c>
      <x:c r="D298" s="68" t="str">
        <x:f>IF(B298="","",IFERROR(VLOOKUP(B298,'بيانات الموظفين'!$A$6:$H$205,3,FALSE),""))</x:f>
      </x:c>
      <x:c r="E298" s="68" t="str">
        <x:f>IF(B298="","",IFERROR(VLOOKUP(B298,'بيانات الموظفين'!$A$6:$H$205,5,FALSE),""))</x:f>
      </x:c>
      <x:c r="F298" s="68"/>
      <x:c r="G298" s="70"/>
      <x:c r="H298" s="72"/>
      <x:c r="I298" s="72"/>
      <x:c r="J298" s="74" t="str">
        <x:f>IF(F298="","",IFERROR(VLOOKUP(F298,'الإعدادات'!$A$6:$B$17,2,FALSE),30))</x:f>
      </x:c>
      <x:c r="K298" s="74"/>
      <x:c r="L298" s="74" t="str">
        <x:f>IF(F298="","",IF(K298="",J298,K298))</x:f>
      </x:c>
      <x:c r="M298" s="72" t="str">
        <x:f>IF(I298="","",I298-L298)</x:f>
      </x:c>
      <x:c r="N298" s="74" t="str">
        <x:f>IF(I298="","",I298-TODAY())</x:f>
      </x:c>
      <x:c r="O298" s="68" t="str">
        <x:f>IF(B298="","",IF(OR(F298="",G298="",I298=""),"بيانات ناقصة",IF(I298&lt;TODAY(),"منتهي",IF(I298-TODAY()&lt;=7,"ينتهي خلال 7 أيام",IF(I298-TODAY()&lt;=30,"ينتهي خلال 30 يومًا",IF(I298-TODAY()&lt;=L298,"ضمن مدة التنبيه","ساري"))))))</x:f>
      </x:c>
      <x:c r="P298" s="68"/>
      <x:c r="Q298" s="68"/>
      <x:c r="R298" s="72"/>
      <x:c r="S298" s="72"/>
      <x:c r="T298" s="72"/>
      <x:c r="U298" s="76"/>
      <x:c r="V298" s="68"/>
      <x:c r="W298" s="68"/>
      <x:c r="X298" s="68"/>
      <x:c r="Y298" s="68"/>
      <x:c r="Z298" s="68" t="str">
        <x:f>IF(B298="","",IF(OR(C298="غير موجود",F298="",G298="",I298=""),"يحتاج استكمال","مكتمل"))</x:f>
      </x:c>
    </x:row>
    <x:row r="299">
      <x:c r="A299" s="68" t="n">
        <x:f>ROW()-5</x:f>
        <x:v>294</x:v>
      </x:c>
      <x:c r="B299" s="70"/>
      <x:c r="C299" s="68" t="str">
        <x:f>IF(B299="","",IFERROR(VLOOKUP(B299,'بيانات الموظفين'!$A$6:$H$205,2,FALSE),"غير موجود"))</x:f>
      </x:c>
      <x:c r="D299" s="68" t="str">
        <x:f>IF(B299="","",IFERROR(VLOOKUP(B299,'بيانات الموظفين'!$A$6:$H$205,3,FALSE),""))</x:f>
      </x:c>
      <x:c r="E299" s="68" t="str">
        <x:f>IF(B299="","",IFERROR(VLOOKUP(B299,'بيانات الموظفين'!$A$6:$H$205,5,FALSE),""))</x:f>
      </x:c>
      <x:c r="F299" s="68"/>
      <x:c r="G299" s="70"/>
      <x:c r="H299" s="72"/>
      <x:c r="I299" s="72"/>
      <x:c r="J299" s="74" t="str">
        <x:f>IF(F299="","",IFERROR(VLOOKUP(F299,'الإعدادات'!$A$6:$B$17,2,FALSE),30))</x:f>
      </x:c>
      <x:c r="K299" s="74"/>
      <x:c r="L299" s="74" t="str">
        <x:f>IF(F299="","",IF(K299="",J299,K299))</x:f>
      </x:c>
      <x:c r="M299" s="72" t="str">
        <x:f>IF(I299="","",I299-L299)</x:f>
      </x:c>
      <x:c r="N299" s="74" t="str">
        <x:f>IF(I299="","",I299-TODAY())</x:f>
      </x:c>
      <x:c r="O299" s="68" t="str">
        <x:f>IF(B299="","",IF(OR(F299="",G299="",I299=""),"بيانات ناقصة",IF(I299&lt;TODAY(),"منتهي",IF(I299-TODAY()&lt;=7,"ينتهي خلال 7 أيام",IF(I299-TODAY()&lt;=30,"ينتهي خلال 30 يومًا",IF(I299-TODAY()&lt;=L299,"ضمن مدة التنبيه","ساري"))))))</x:f>
      </x:c>
      <x:c r="P299" s="68"/>
      <x:c r="Q299" s="68"/>
      <x:c r="R299" s="72"/>
      <x:c r="S299" s="72"/>
      <x:c r="T299" s="72"/>
      <x:c r="U299" s="76"/>
      <x:c r="V299" s="68"/>
      <x:c r="W299" s="68"/>
      <x:c r="X299" s="68"/>
      <x:c r="Y299" s="68"/>
      <x:c r="Z299" s="68" t="str">
        <x:f>IF(B299="","",IF(OR(C299="غير موجود",F299="",G299="",I299=""),"يحتاج استكمال","مكتمل"))</x:f>
      </x:c>
    </x:row>
    <x:row r="300">
      <x:c r="A300" s="68" t="n">
        <x:f>ROW()-5</x:f>
        <x:v>295</x:v>
      </x:c>
      <x:c r="B300" s="70"/>
      <x:c r="C300" s="68" t="str">
        <x:f>IF(B300="","",IFERROR(VLOOKUP(B300,'بيانات الموظفين'!$A$6:$H$205,2,FALSE),"غير موجود"))</x:f>
      </x:c>
      <x:c r="D300" s="68" t="str">
        <x:f>IF(B300="","",IFERROR(VLOOKUP(B300,'بيانات الموظفين'!$A$6:$H$205,3,FALSE),""))</x:f>
      </x:c>
      <x:c r="E300" s="68" t="str">
        <x:f>IF(B300="","",IFERROR(VLOOKUP(B300,'بيانات الموظفين'!$A$6:$H$205,5,FALSE),""))</x:f>
      </x:c>
      <x:c r="F300" s="68"/>
      <x:c r="G300" s="70"/>
      <x:c r="H300" s="72"/>
      <x:c r="I300" s="72"/>
      <x:c r="J300" s="74" t="str">
        <x:f>IF(F300="","",IFERROR(VLOOKUP(F300,'الإعدادات'!$A$6:$B$17,2,FALSE),30))</x:f>
      </x:c>
      <x:c r="K300" s="74"/>
      <x:c r="L300" s="74" t="str">
        <x:f>IF(F300="","",IF(K300="",J300,K300))</x:f>
      </x:c>
      <x:c r="M300" s="72" t="str">
        <x:f>IF(I300="","",I300-L300)</x:f>
      </x:c>
      <x:c r="N300" s="74" t="str">
        <x:f>IF(I300="","",I300-TODAY())</x:f>
      </x:c>
      <x:c r="O300" s="68" t="str">
        <x:f>IF(B300="","",IF(OR(F300="",G300="",I300=""),"بيانات ناقصة",IF(I300&lt;TODAY(),"منتهي",IF(I300-TODAY()&lt;=7,"ينتهي خلال 7 أيام",IF(I300-TODAY()&lt;=30,"ينتهي خلال 30 يومًا",IF(I300-TODAY()&lt;=L300,"ضمن مدة التنبيه","ساري"))))))</x:f>
      </x:c>
      <x:c r="P300" s="68"/>
      <x:c r="Q300" s="68"/>
      <x:c r="R300" s="72"/>
      <x:c r="S300" s="72"/>
      <x:c r="T300" s="72"/>
      <x:c r="U300" s="76"/>
      <x:c r="V300" s="68"/>
      <x:c r="W300" s="68"/>
      <x:c r="X300" s="68"/>
      <x:c r="Y300" s="68"/>
      <x:c r="Z300" s="68" t="str">
        <x:f>IF(B300="","",IF(OR(C300="غير موجود",F300="",G300="",I300=""),"يحتاج استكمال","مكتمل"))</x:f>
      </x:c>
    </x:row>
    <x:row r="301">
      <x:c r="A301" s="68" t="n">
        <x:f>ROW()-5</x:f>
        <x:v>296</x:v>
      </x:c>
      <x:c r="B301" s="70"/>
      <x:c r="C301" s="68" t="str">
        <x:f>IF(B301="","",IFERROR(VLOOKUP(B301,'بيانات الموظفين'!$A$6:$H$205,2,FALSE),"غير موجود"))</x:f>
      </x:c>
      <x:c r="D301" s="68" t="str">
        <x:f>IF(B301="","",IFERROR(VLOOKUP(B301,'بيانات الموظفين'!$A$6:$H$205,3,FALSE),""))</x:f>
      </x:c>
      <x:c r="E301" s="68" t="str">
        <x:f>IF(B301="","",IFERROR(VLOOKUP(B301,'بيانات الموظفين'!$A$6:$H$205,5,FALSE),""))</x:f>
      </x:c>
      <x:c r="F301" s="68"/>
      <x:c r="G301" s="70"/>
      <x:c r="H301" s="72"/>
      <x:c r="I301" s="72"/>
      <x:c r="J301" s="74" t="str">
        <x:f>IF(F301="","",IFERROR(VLOOKUP(F301,'الإعدادات'!$A$6:$B$17,2,FALSE),30))</x:f>
      </x:c>
      <x:c r="K301" s="74"/>
      <x:c r="L301" s="74" t="str">
        <x:f>IF(F301="","",IF(K301="",J301,K301))</x:f>
      </x:c>
      <x:c r="M301" s="72" t="str">
        <x:f>IF(I301="","",I301-L301)</x:f>
      </x:c>
      <x:c r="N301" s="74" t="str">
        <x:f>IF(I301="","",I301-TODAY())</x:f>
      </x:c>
      <x:c r="O301" s="68" t="str">
        <x:f>IF(B301="","",IF(OR(F301="",G301="",I301=""),"بيانات ناقصة",IF(I301&lt;TODAY(),"منتهي",IF(I301-TODAY()&lt;=7,"ينتهي خلال 7 أيام",IF(I301-TODAY()&lt;=30,"ينتهي خلال 30 يومًا",IF(I301-TODAY()&lt;=L301,"ضمن مدة التنبيه","ساري"))))))</x:f>
      </x:c>
      <x:c r="P301" s="68"/>
      <x:c r="Q301" s="68"/>
      <x:c r="R301" s="72"/>
      <x:c r="S301" s="72"/>
      <x:c r="T301" s="72"/>
      <x:c r="U301" s="76"/>
      <x:c r="V301" s="68"/>
      <x:c r="W301" s="68"/>
      <x:c r="X301" s="68"/>
      <x:c r="Y301" s="68"/>
      <x:c r="Z301" s="68" t="str">
        <x:f>IF(B301="","",IF(OR(C301="غير موجود",F301="",G301="",I301=""),"يحتاج استكمال","مكتمل"))</x:f>
      </x:c>
    </x:row>
    <x:row r="302">
      <x:c r="A302" s="68" t="n">
        <x:f>ROW()-5</x:f>
        <x:v>297</x:v>
      </x:c>
      <x:c r="B302" s="70"/>
      <x:c r="C302" s="68" t="str">
        <x:f>IF(B302="","",IFERROR(VLOOKUP(B302,'بيانات الموظفين'!$A$6:$H$205,2,FALSE),"غير موجود"))</x:f>
      </x:c>
      <x:c r="D302" s="68" t="str">
        <x:f>IF(B302="","",IFERROR(VLOOKUP(B302,'بيانات الموظفين'!$A$6:$H$205,3,FALSE),""))</x:f>
      </x:c>
      <x:c r="E302" s="68" t="str">
        <x:f>IF(B302="","",IFERROR(VLOOKUP(B302,'بيانات الموظفين'!$A$6:$H$205,5,FALSE),""))</x:f>
      </x:c>
      <x:c r="F302" s="68"/>
      <x:c r="G302" s="70"/>
      <x:c r="H302" s="72"/>
      <x:c r="I302" s="72"/>
      <x:c r="J302" s="74" t="str">
        <x:f>IF(F302="","",IFERROR(VLOOKUP(F302,'الإعدادات'!$A$6:$B$17,2,FALSE),30))</x:f>
      </x:c>
      <x:c r="K302" s="74"/>
      <x:c r="L302" s="74" t="str">
        <x:f>IF(F302="","",IF(K302="",J302,K302))</x:f>
      </x:c>
      <x:c r="M302" s="72" t="str">
        <x:f>IF(I302="","",I302-L302)</x:f>
      </x:c>
      <x:c r="N302" s="74" t="str">
        <x:f>IF(I302="","",I302-TODAY())</x:f>
      </x:c>
      <x:c r="O302" s="68" t="str">
        <x:f>IF(B302="","",IF(OR(F302="",G302="",I302=""),"بيانات ناقصة",IF(I302&lt;TODAY(),"منتهي",IF(I302-TODAY()&lt;=7,"ينتهي خلال 7 أيام",IF(I302-TODAY()&lt;=30,"ينتهي خلال 30 يومًا",IF(I302-TODAY()&lt;=L302,"ضمن مدة التنبيه","ساري"))))))</x:f>
      </x:c>
      <x:c r="P302" s="68"/>
      <x:c r="Q302" s="68"/>
      <x:c r="R302" s="72"/>
      <x:c r="S302" s="72"/>
      <x:c r="T302" s="72"/>
      <x:c r="U302" s="76"/>
      <x:c r="V302" s="68"/>
      <x:c r="W302" s="68"/>
      <x:c r="X302" s="68"/>
      <x:c r="Y302" s="68"/>
      <x:c r="Z302" s="68" t="str">
        <x:f>IF(B302="","",IF(OR(C302="غير موجود",F302="",G302="",I302=""),"يحتاج استكمال","مكتمل"))</x:f>
      </x:c>
    </x:row>
    <x:row r="303">
      <x:c r="A303" s="68" t="n">
        <x:f>ROW()-5</x:f>
        <x:v>298</x:v>
      </x:c>
      <x:c r="B303" s="70"/>
      <x:c r="C303" s="68" t="str">
        <x:f>IF(B303="","",IFERROR(VLOOKUP(B303,'بيانات الموظفين'!$A$6:$H$205,2,FALSE),"غير موجود"))</x:f>
      </x:c>
      <x:c r="D303" s="68" t="str">
        <x:f>IF(B303="","",IFERROR(VLOOKUP(B303,'بيانات الموظفين'!$A$6:$H$205,3,FALSE),""))</x:f>
      </x:c>
      <x:c r="E303" s="68" t="str">
        <x:f>IF(B303="","",IFERROR(VLOOKUP(B303,'بيانات الموظفين'!$A$6:$H$205,5,FALSE),""))</x:f>
      </x:c>
      <x:c r="F303" s="68"/>
      <x:c r="G303" s="70"/>
      <x:c r="H303" s="72"/>
      <x:c r="I303" s="72"/>
      <x:c r="J303" s="74" t="str">
        <x:f>IF(F303="","",IFERROR(VLOOKUP(F303,'الإعدادات'!$A$6:$B$17,2,FALSE),30))</x:f>
      </x:c>
      <x:c r="K303" s="74"/>
      <x:c r="L303" s="74" t="str">
        <x:f>IF(F303="","",IF(K303="",J303,K303))</x:f>
      </x:c>
      <x:c r="M303" s="72" t="str">
        <x:f>IF(I303="","",I303-L303)</x:f>
      </x:c>
      <x:c r="N303" s="74" t="str">
        <x:f>IF(I303="","",I303-TODAY())</x:f>
      </x:c>
      <x:c r="O303" s="68" t="str">
        <x:f>IF(B303="","",IF(OR(F303="",G303="",I303=""),"بيانات ناقصة",IF(I303&lt;TODAY(),"منتهي",IF(I303-TODAY()&lt;=7,"ينتهي خلال 7 أيام",IF(I303-TODAY()&lt;=30,"ينتهي خلال 30 يومًا",IF(I303-TODAY()&lt;=L303,"ضمن مدة التنبيه","ساري"))))))</x:f>
      </x:c>
      <x:c r="P303" s="68"/>
      <x:c r="Q303" s="68"/>
      <x:c r="R303" s="72"/>
      <x:c r="S303" s="72"/>
      <x:c r="T303" s="72"/>
      <x:c r="U303" s="76"/>
      <x:c r="V303" s="68"/>
      <x:c r="W303" s="68"/>
      <x:c r="X303" s="68"/>
      <x:c r="Y303" s="68"/>
      <x:c r="Z303" s="68" t="str">
        <x:f>IF(B303="","",IF(OR(C303="غير موجود",F303="",G303="",I303=""),"يحتاج استكمال","مكتمل"))</x:f>
      </x:c>
    </x:row>
    <x:row r="304">
      <x:c r="A304" s="68" t="n">
        <x:f>ROW()-5</x:f>
        <x:v>299</x:v>
      </x:c>
      <x:c r="B304" s="70"/>
      <x:c r="C304" s="68" t="str">
        <x:f>IF(B304="","",IFERROR(VLOOKUP(B304,'بيانات الموظفين'!$A$6:$H$205,2,FALSE),"غير موجود"))</x:f>
      </x:c>
      <x:c r="D304" s="68" t="str">
        <x:f>IF(B304="","",IFERROR(VLOOKUP(B304,'بيانات الموظفين'!$A$6:$H$205,3,FALSE),""))</x:f>
      </x:c>
      <x:c r="E304" s="68" t="str">
        <x:f>IF(B304="","",IFERROR(VLOOKUP(B304,'بيانات الموظفين'!$A$6:$H$205,5,FALSE),""))</x:f>
      </x:c>
      <x:c r="F304" s="68"/>
      <x:c r="G304" s="70"/>
      <x:c r="H304" s="72"/>
      <x:c r="I304" s="72"/>
      <x:c r="J304" s="74" t="str">
        <x:f>IF(F304="","",IFERROR(VLOOKUP(F304,'الإعدادات'!$A$6:$B$17,2,FALSE),30))</x:f>
      </x:c>
      <x:c r="K304" s="74"/>
      <x:c r="L304" s="74" t="str">
        <x:f>IF(F304="","",IF(K304="",J304,K304))</x:f>
      </x:c>
      <x:c r="M304" s="72" t="str">
        <x:f>IF(I304="","",I304-L304)</x:f>
      </x:c>
      <x:c r="N304" s="74" t="str">
        <x:f>IF(I304="","",I304-TODAY())</x:f>
      </x:c>
      <x:c r="O304" s="68" t="str">
        <x:f>IF(B304="","",IF(OR(F304="",G304="",I304=""),"بيانات ناقصة",IF(I304&lt;TODAY(),"منتهي",IF(I304-TODAY()&lt;=7,"ينتهي خلال 7 أيام",IF(I304-TODAY()&lt;=30,"ينتهي خلال 30 يومًا",IF(I304-TODAY()&lt;=L304,"ضمن مدة التنبيه","ساري"))))))</x:f>
      </x:c>
      <x:c r="P304" s="68"/>
      <x:c r="Q304" s="68"/>
      <x:c r="R304" s="72"/>
      <x:c r="S304" s="72"/>
      <x:c r="T304" s="72"/>
      <x:c r="U304" s="76"/>
      <x:c r="V304" s="68"/>
      <x:c r="W304" s="68"/>
      <x:c r="X304" s="68"/>
      <x:c r="Y304" s="68"/>
      <x:c r="Z304" s="68" t="str">
        <x:f>IF(B304="","",IF(OR(C304="غير موجود",F304="",G304="",I304=""),"يحتاج استكمال","مكتمل"))</x:f>
      </x:c>
    </x:row>
    <x:row r="305">
      <x:c r="A305" s="68" t="n">
        <x:f>ROW()-5</x:f>
        <x:v>300</x:v>
      </x:c>
      <x:c r="B305" s="70"/>
      <x:c r="C305" s="68" t="str">
        <x:f>IF(B305="","",IFERROR(VLOOKUP(B305,'بيانات الموظفين'!$A$6:$H$205,2,FALSE),"غير موجود"))</x:f>
      </x:c>
      <x:c r="D305" s="68" t="str">
        <x:f>IF(B305="","",IFERROR(VLOOKUP(B305,'بيانات الموظفين'!$A$6:$H$205,3,FALSE),""))</x:f>
      </x:c>
      <x:c r="E305" s="68" t="str">
        <x:f>IF(B305="","",IFERROR(VLOOKUP(B305,'بيانات الموظفين'!$A$6:$H$205,5,FALSE),""))</x:f>
      </x:c>
      <x:c r="F305" s="68"/>
      <x:c r="G305" s="70"/>
      <x:c r="H305" s="72"/>
      <x:c r="I305" s="72"/>
      <x:c r="J305" s="74" t="str">
        <x:f>IF(F305="","",IFERROR(VLOOKUP(F305,'الإعدادات'!$A$6:$B$17,2,FALSE),30))</x:f>
      </x:c>
      <x:c r="K305" s="74"/>
      <x:c r="L305" s="74" t="str">
        <x:f>IF(F305="","",IF(K305="",J305,K305))</x:f>
      </x:c>
      <x:c r="M305" s="72" t="str">
        <x:f>IF(I305="","",I305-L305)</x:f>
      </x:c>
      <x:c r="N305" s="74" t="str">
        <x:f>IF(I305="","",I305-TODAY())</x:f>
      </x:c>
      <x:c r="O305" s="68" t="str">
        <x:f>IF(B305="","",IF(OR(F305="",G305="",I305=""),"بيانات ناقصة",IF(I305&lt;TODAY(),"منتهي",IF(I305-TODAY()&lt;=7,"ينتهي خلال 7 أيام",IF(I305-TODAY()&lt;=30,"ينتهي خلال 30 يومًا",IF(I305-TODAY()&lt;=L305,"ضمن مدة التنبيه","ساري"))))))</x:f>
      </x:c>
      <x:c r="P305" s="68"/>
      <x:c r="Q305" s="68"/>
      <x:c r="R305" s="72"/>
      <x:c r="S305" s="72"/>
      <x:c r="T305" s="72"/>
      <x:c r="U305" s="76"/>
      <x:c r="V305" s="68"/>
      <x:c r="W305" s="68"/>
      <x:c r="X305" s="68"/>
      <x:c r="Y305" s="68"/>
      <x:c r="Z305" s="68" t="str">
        <x:f>IF(B305="","",IF(OR(C305="غير موجود",F305="",G305="",I305=""),"يحتاج استكمال","مكتمل"))</x:f>
      </x:c>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Z1"/>
    <x:mergeCell ref="A2:Z2"/>
  </x:mergeCells>
  <x:conditionalFormatting sqref="O6:O305">
    <x:cfRule type="containsText" dxfId="1" priority="1" operator="containsText" text="منتهي"/>
    <x:cfRule type="containsText" dxfId="2" priority="2" operator="containsText" text="7 أيام"/>
    <x:cfRule type="containsText" dxfId="3" priority="3" operator="containsText" text="30 يومًا"/>
    <x:cfRule type="containsText" dxfId="4" priority="4" operator="containsText" text="ضمن مدة التنبيه"/>
    <x:cfRule type="containsText" dxfId="5" priority="5" operator="containsText" text="ساري"/>
    <x:cfRule type="containsText" dxfId="6" priority="6" operator="containsText" text="بيانات ناقصة"/>
  </x:conditionalFormatting>
  <x:conditionalFormatting sqref="Z6:Z305">
    <x:cfRule type="containsText" dxfId="7" priority="7" operator="containsText" text="يحتاج استكمال"/>
  </x:conditionalFormatting>
  <x:conditionalFormatting sqref="P6:P305">
    <x:cfRule type="containsText" dxfId="8" priority="8" operator="containsText" text="مكتمل"/>
  </x:conditionalFormatting>
  <x:dataValidations count="3">
    <x:dataValidation type="list" sqref="F6:F305">
      <x:formula1>'الإعدادات'!$A$6:$A$17</x:formula1>
    </x:dataValidation>
    <x:dataValidation type="list" sqref="P6:P305">
      <x:formula1>'الإعدادات'!$D$6:$D$11</x:formula1>
    </x:dataValidation>
    <x:dataValidation type="list" sqref="V6:V305">
      <x:formula1>'الإعدادات'!$F$6:$F$8</x:formula1>
    </x:dataValidation>
  </x:dataValidations>
  <x:pageMargins left="0.7" right="0.7" top="0.75" bottom="0.75" header="0.3" footer="0.3"/>
  <x:tableParts count="1">
    <x:tablePart xmlns:r="http://schemas.openxmlformats.org/officeDocument/2006/relationships" r:id="R7d80e114ee4e4947"/>
  </x:tableParts>
</x:worksheet>
</file>

<file path=xl/worksheets/sheet3.xml><?xml version="1.0" encoding="utf-8"?>
<x:worksheet xmlns:x="http://schemas.openxmlformats.org/spreadsheetml/2006/main">
  <x:sheetViews>
    <x:sheetView rightToLeft="1" showGridLines="0" workbookViewId="0"/>
  </x:sheetViews>
  <x:sheetFormatPr defaultRowHeight="15"/>
  <x:cols>
    <x:col min="1" max="1" width="16" hidden="0" customWidth="1"/>
    <x:col min="2" max="2" width="28" hidden="0" customWidth="1"/>
    <x:col min="3" max="3" width="23" hidden="0" customWidth="1"/>
    <x:col min="4" max="4" width="23" hidden="0" customWidth="1"/>
    <x:col min="5" max="5" width="18" hidden="0" customWidth="1"/>
    <x:col min="6" max="6" width="18" hidden="0" customWidth="1"/>
    <x:col min="7" max="7" width="25" hidden="0" customWidth="1"/>
    <x:col min="8" max="8" width="18" hidden="0" customWidth="1"/>
  </x:cols>
  <x:sheetData>
    <x:row r="1" ht="40" customHeight="1">
      <x:c r="A1" s="5" t="str">
        <x:v>بيانات الموظفين</x:v>
      </x:c>
      <x:c r="B1" s="5" t="str">
        <x:v>بيانات الموظفين</x:v>
      </x:c>
      <x:c r="C1" s="5" t="str">
        <x:v>بيانات الموظفين</x:v>
      </x:c>
      <x:c r="D1" s="5" t="str">
        <x:v>بيانات الموظفين</x:v>
      </x:c>
      <x:c r="E1" s="5" t="str">
        <x:v>بيانات الموظفين</x:v>
      </x:c>
      <x:c r="F1" s="5" t="str">
        <x:v>بيانات الموظفين</x:v>
      </x:c>
      <x:c r="G1" s="5" t="str">
        <x:v>بيانات الموظفين</x:v>
      </x:c>
      <x:c r="H1" s="5" t="str">
        <x:v>بيانات الموظفين</x:v>
      </x:c>
      <x:c r="I1" s="1"/>
      <x:c r="J1" s="1"/>
      <x:c r="K1" s="1"/>
      <x:c r="L1" s="1"/>
      <x:c r="M1" s="1"/>
      <x:c r="N1" s="1"/>
      <x:c r="O1" s="1"/>
      <x:c r="P1" s="1"/>
      <x:c r="Q1" s="1"/>
      <x:c r="R1" s="1"/>
      <x:c r="S1" s="1"/>
      <x:c r="T1" s="1"/>
      <x:c r="U1" s="1"/>
      <x:c r="V1" s="1"/>
      <x:c r="W1" s="1"/>
      <x:c r="X1" s="1"/>
      <x:c r="Y1" s="1"/>
      <x:c r="Z1" s="1"/>
    </x:row>
    <x:row r="2" ht="25" customHeight="1">
      <x:c r="A2" s="9" t="str">
        <x:v>أدخل بيانات الموظف مرة واحدة؛ وسيظهر الاسم والإدارة والجنسية تلقائيًا في سجل الوثائق</x:v>
      </x:c>
      <x:c r="B2" s="9" t="str">
        <x:v>أدخل بيانات الموظف مرة واحدة؛ وسيظهر الاسم والإدارة والجنسية تلقائيًا في سجل الوثائق</x:v>
      </x:c>
      <x:c r="C2" s="9" t="str">
        <x:v>أدخل بيانات الموظف مرة واحدة؛ وسيظهر الاسم والإدارة والجنسية تلقائيًا في سجل الوثائق</x:v>
      </x:c>
      <x:c r="D2" s="9" t="str">
        <x:v>أدخل بيانات الموظف مرة واحدة؛ وسيظهر الاسم والإدارة والجنسية تلقائيًا في سجل الوثائق</x:v>
      </x:c>
      <x:c r="E2" s="9" t="str">
        <x:v>أدخل بيانات الموظف مرة واحدة؛ وسيظهر الاسم والإدارة والجنسية تلقائيًا في سجل الوثائق</x:v>
      </x:c>
      <x:c r="F2" s="9" t="str">
        <x:v>أدخل بيانات الموظف مرة واحدة؛ وسيظهر الاسم والإدارة والجنسية تلقائيًا في سجل الوثائق</x:v>
      </x:c>
      <x:c r="G2" s="9" t="str">
        <x:v>أدخل بيانات الموظف مرة واحدة؛ وسيظهر الاسم والإدارة والجنسية تلقائيًا في سجل الوثائق</x:v>
      </x:c>
      <x:c r="H2" s="9" t="str">
        <x:v>أدخل بيانات الموظف مرة واحدة؛ وسيظهر الاسم والإدارة والجنسية تلقائيًا في سجل الوثائق</x:v>
      </x:c>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7" t="str">
        <x:v>الرقم الوظيفي</x:v>
      </x:c>
      <x:c r="B5" s="26" t="str">
        <x:v>اسم الموظف</x:v>
      </x:c>
      <x:c r="C5" s="26" t="str">
        <x:v>الإدارة</x:v>
      </x:c>
      <x:c r="D5" s="26" t="str">
        <x:v>المسمى الوظيفي</x:v>
      </x:c>
      <x:c r="E5" s="26" t="str">
        <x:v>الجنسية</x:v>
      </x:c>
      <x:c r="F5" s="26" t="str">
        <x:v>نوع الموظف</x:v>
      </x:c>
      <x:c r="G5" s="26" t="str">
        <x:v>المدير المباشر</x:v>
      </x:c>
      <x:c r="H5" s="18" t="str">
        <x:v>حالة الموظف</x:v>
      </x:c>
      <x:c r="I5" s="1"/>
      <x:c r="J5" s="1"/>
      <x:c r="K5" s="1"/>
      <x:c r="L5" s="1"/>
      <x:c r="M5" s="1"/>
      <x:c r="N5" s="1"/>
      <x:c r="O5" s="1"/>
      <x:c r="P5" s="1"/>
      <x:c r="Q5" s="1"/>
      <x:c r="R5" s="1"/>
      <x:c r="S5" s="1"/>
      <x:c r="T5" s="1"/>
      <x:c r="U5" s="1"/>
      <x:c r="V5" s="1"/>
      <x:c r="W5" s="1"/>
      <x:c r="X5" s="1"/>
      <x:c r="Y5" s="1"/>
      <x:c r="Z5" s="1"/>
    </x:row>
    <x:row r="6">
      <x:c r="A6" s="69"/>
      <x:c r="B6" s="67"/>
      <x:c r="C6" s="67"/>
      <x:c r="D6" s="67"/>
      <x:c r="E6" s="67"/>
      <x:c r="F6" s="67"/>
      <x:c r="G6" s="67"/>
      <x:c r="H6" s="67"/>
      <x:c r="I6" s="1"/>
      <x:c r="J6" s="1"/>
      <x:c r="K6" s="1"/>
      <x:c r="L6" s="1"/>
      <x:c r="M6" s="1"/>
      <x:c r="N6" s="1"/>
      <x:c r="O6" s="1"/>
      <x:c r="P6" s="1"/>
      <x:c r="Q6" s="1"/>
      <x:c r="R6" s="1"/>
      <x:c r="S6" s="1"/>
      <x:c r="T6" s="1"/>
      <x:c r="U6" s="1"/>
      <x:c r="V6" s="1"/>
      <x:c r="W6" s="1"/>
      <x:c r="X6" s="1"/>
      <x:c r="Y6" s="1"/>
      <x:c r="Z6" s="1"/>
    </x:row>
    <x:row r="7">
      <x:c r="A7" s="70"/>
      <x:c r="B7" s="68"/>
      <x:c r="C7" s="68"/>
      <x:c r="D7" s="68"/>
      <x:c r="E7" s="68"/>
      <x:c r="F7" s="68"/>
      <x:c r="G7" s="68"/>
      <x:c r="H7" s="68"/>
      <x:c r="I7" s="1"/>
      <x:c r="J7" s="1"/>
      <x:c r="K7" s="1"/>
      <x:c r="L7" s="1"/>
      <x:c r="M7" s="1"/>
      <x:c r="N7" s="1"/>
      <x:c r="O7" s="1"/>
      <x:c r="P7" s="1"/>
      <x:c r="Q7" s="1"/>
      <x:c r="R7" s="1"/>
      <x:c r="S7" s="1"/>
      <x:c r="T7" s="1"/>
      <x:c r="U7" s="1"/>
      <x:c r="V7" s="1"/>
      <x:c r="W7" s="1"/>
      <x:c r="X7" s="1"/>
      <x:c r="Y7" s="1"/>
      <x:c r="Z7" s="1"/>
    </x:row>
    <x:row r="8">
      <x:c r="A8" s="70"/>
      <x:c r="B8" s="68"/>
      <x:c r="C8" s="68"/>
      <x:c r="D8" s="68"/>
      <x:c r="E8" s="68"/>
      <x:c r="F8" s="68"/>
      <x:c r="G8" s="68"/>
      <x:c r="H8" s="68"/>
      <x:c r="I8" s="1"/>
      <x:c r="J8" s="1"/>
      <x:c r="K8" s="1"/>
      <x:c r="L8" s="1"/>
      <x:c r="M8" s="1"/>
      <x:c r="N8" s="1"/>
      <x:c r="O8" s="1"/>
      <x:c r="P8" s="1"/>
      <x:c r="Q8" s="1"/>
      <x:c r="R8" s="1"/>
      <x:c r="S8" s="1"/>
      <x:c r="T8" s="1"/>
      <x:c r="U8" s="1"/>
      <x:c r="V8" s="1"/>
      <x:c r="W8" s="1"/>
      <x:c r="X8" s="1"/>
      <x:c r="Y8" s="1"/>
      <x:c r="Z8" s="1"/>
    </x:row>
    <x:row r="9">
      <x:c r="A9" s="70"/>
      <x:c r="B9" s="68"/>
      <x:c r="C9" s="68"/>
      <x:c r="D9" s="68"/>
      <x:c r="E9" s="68"/>
      <x:c r="F9" s="68"/>
      <x:c r="G9" s="68"/>
      <x:c r="H9" s="68"/>
      <x:c r="I9" s="1"/>
      <x:c r="J9" s="1"/>
      <x:c r="K9" s="1"/>
      <x:c r="L9" s="1"/>
      <x:c r="M9" s="1"/>
      <x:c r="N9" s="1"/>
      <x:c r="O9" s="1"/>
      <x:c r="P9" s="1"/>
      <x:c r="Q9" s="1"/>
      <x:c r="R9" s="1"/>
      <x:c r="S9" s="1"/>
      <x:c r="T9" s="1"/>
      <x:c r="U9" s="1"/>
      <x:c r="V9" s="1"/>
      <x:c r="W9" s="1"/>
      <x:c r="X9" s="1"/>
      <x:c r="Y9" s="1"/>
      <x:c r="Z9" s="1"/>
    </x:row>
    <x:row r="10">
      <x:c r="A10" s="70"/>
      <x:c r="B10" s="68"/>
      <x:c r="C10" s="68"/>
      <x:c r="D10" s="68"/>
      <x:c r="E10" s="68"/>
      <x:c r="F10" s="68"/>
      <x:c r="G10" s="68"/>
      <x:c r="H10" s="68"/>
      <x:c r="I10" s="1"/>
      <x:c r="J10" s="1"/>
      <x:c r="K10" s="1"/>
      <x:c r="L10" s="1"/>
      <x:c r="M10" s="1"/>
      <x:c r="N10" s="1"/>
      <x:c r="O10" s="1"/>
      <x:c r="P10" s="1"/>
      <x:c r="Q10" s="1"/>
      <x:c r="R10" s="1"/>
      <x:c r="S10" s="1"/>
      <x:c r="T10" s="1"/>
      <x:c r="U10" s="1"/>
      <x:c r="V10" s="1"/>
      <x:c r="W10" s="1"/>
      <x:c r="X10" s="1"/>
      <x:c r="Y10" s="1"/>
      <x:c r="Z10" s="1"/>
    </x:row>
    <x:row r="11">
      <x:c r="A11" s="70"/>
      <x:c r="B11" s="68"/>
      <x:c r="C11" s="68"/>
      <x:c r="D11" s="68"/>
      <x:c r="E11" s="68"/>
      <x:c r="F11" s="68"/>
      <x:c r="G11" s="68"/>
      <x:c r="H11" s="68"/>
      <x:c r="I11" s="1"/>
      <x:c r="J11" s="1"/>
      <x:c r="K11" s="1"/>
      <x:c r="L11" s="1"/>
      <x:c r="M11" s="1"/>
      <x:c r="N11" s="1"/>
      <x:c r="O11" s="1"/>
      <x:c r="P11" s="1"/>
      <x:c r="Q11" s="1"/>
      <x:c r="R11" s="1"/>
      <x:c r="S11" s="1"/>
      <x:c r="T11" s="1"/>
      <x:c r="U11" s="1"/>
      <x:c r="V11" s="1"/>
      <x:c r="W11" s="1"/>
      <x:c r="X11" s="1"/>
      <x:c r="Y11" s="1"/>
      <x:c r="Z11" s="1"/>
    </x:row>
    <x:row r="12">
      <x:c r="A12" s="70"/>
      <x:c r="B12" s="68"/>
      <x:c r="C12" s="68"/>
      <x:c r="D12" s="68"/>
      <x:c r="E12" s="68"/>
      <x:c r="F12" s="68"/>
      <x:c r="G12" s="68"/>
      <x:c r="H12" s="68"/>
      <x:c r="I12" s="1"/>
      <x:c r="J12" s="1"/>
      <x:c r="K12" s="1"/>
      <x:c r="L12" s="1"/>
      <x:c r="M12" s="1"/>
      <x:c r="N12" s="1"/>
      <x:c r="O12" s="1"/>
      <x:c r="P12" s="1"/>
      <x:c r="Q12" s="1"/>
      <x:c r="R12" s="1"/>
      <x:c r="S12" s="1"/>
      <x:c r="T12" s="1"/>
      <x:c r="U12" s="1"/>
      <x:c r="V12" s="1"/>
      <x:c r="W12" s="1"/>
      <x:c r="X12" s="1"/>
      <x:c r="Y12" s="1"/>
      <x:c r="Z12" s="1"/>
    </x:row>
    <x:row r="13">
      <x:c r="A13" s="70"/>
      <x:c r="B13" s="68"/>
      <x:c r="C13" s="68"/>
      <x:c r="D13" s="68"/>
      <x:c r="E13" s="68"/>
      <x:c r="F13" s="68"/>
      <x:c r="G13" s="68"/>
      <x:c r="H13" s="68"/>
      <x:c r="I13" s="1"/>
      <x:c r="J13" s="1"/>
      <x:c r="K13" s="1"/>
      <x:c r="L13" s="1"/>
      <x:c r="M13" s="1"/>
      <x:c r="N13" s="1"/>
      <x:c r="O13" s="1"/>
      <x:c r="P13" s="1"/>
      <x:c r="Q13" s="1"/>
      <x:c r="R13" s="1"/>
      <x:c r="S13" s="1"/>
      <x:c r="T13" s="1"/>
      <x:c r="U13" s="1"/>
      <x:c r="V13" s="1"/>
      <x:c r="W13" s="1"/>
      <x:c r="X13" s="1"/>
      <x:c r="Y13" s="1"/>
      <x:c r="Z13" s="1"/>
    </x:row>
    <x:row r="14">
      <x:c r="A14" s="70"/>
      <x:c r="B14" s="68"/>
      <x:c r="C14" s="68"/>
      <x:c r="D14" s="68"/>
      <x:c r="E14" s="68"/>
      <x:c r="F14" s="68"/>
      <x:c r="G14" s="68"/>
      <x:c r="H14" s="68"/>
      <x:c r="I14" s="1"/>
      <x:c r="J14" s="1"/>
      <x:c r="K14" s="1"/>
      <x:c r="L14" s="1"/>
      <x:c r="M14" s="1"/>
      <x:c r="N14" s="1"/>
      <x:c r="O14" s="1"/>
      <x:c r="P14" s="1"/>
      <x:c r="Q14" s="1"/>
      <x:c r="R14" s="1"/>
      <x:c r="S14" s="1"/>
      <x:c r="T14" s="1"/>
      <x:c r="U14" s="1"/>
      <x:c r="V14" s="1"/>
      <x:c r="W14" s="1"/>
      <x:c r="X14" s="1"/>
      <x:c r="Y14" s="1"/>
      <x:c r="Z14" s="1"/>
    </x:row>
    <x:row r="15">
      <x:c r="A15" s="70"/>
      <x:c r="B15" s="68"/>
      <x:c r="C15" s="68"/>
      <x:c r="D15" s="68"/>
      <x:c r="E15" s="68"/>
      <x:c r="F15" s="68"/>
      <x:c r="G15" s="68"/>
      <x:c r="H15" s="68"/>
      <x:c r="I15" s="1"/>
      <x:c r="J15" s="1"/>
      <x:c r="K15" s="1"/>
      <x:c r="L15" s="1"/>
      <x:c r="M15" s="1"/>
      <x:c r="N15" s="1"/>
      <x:c r="O15" s="1"/>
      <x:c r="P15" s="1"/>
      <x:c r="Q15" s="1"/>
      <x:c r="R15" s="1"/>
      <x:c r="S15" s="1"/>
      <x:c r="T15" s="1"/>
      <x:c r="U15" s="1"/>
      <x:c r="V15" s="1"/>
      <x:c r="W15" s="1"/>
      <x:c r="X15" s="1"/>
      <x:c r="Y15" s="1"/>
      <x:c r="Z15" s="1"/>
    </x:row>
    <x:row r="16">
      <x:c r="A16" s="70"/>
      <x:c r="B16" s="68"/>
      <x:c r="C16" s="68"/>
      <x:c r="D16" s="68"/>
      <x:c r="E16" s="68"/>
      <x:c r="F16" s="68"/>
      <x:c r="G16" s="68"/>
      <x:c r="H16" s="68"/>
      <x:c r="I16" s="1"/>
      <x:c r="J16" s="1"/>
      <x:c r="K16" s="1"/>
      <x:c r="L16" s="1"/>
      <x:c r="M16" s="1"/>
      <x:c r="N16" s="1"/>
      <x:c r="O16" s="1"/>
      <x:c r="P16" s="1"/>
      <x:c r="Q16" s="1"/>
      <x:c r="R16" s="1"/>
      <x:c r="S16" s="1"/>
      <x:c r="T16" s="1"/>
      <x:c r="U16" s="1"/>
      <x:c r="V16" s="1"/>
      <x:c r="W16" s="1"/>
      <x:c r="X16" s="1"/>
      <x:c r="Y16" s="1"/>
      <x:c r="Z16" s="1"/>
    </x:row>
    <x:row r="17">
      <x:c r="A17" s="70"/>
      <x:c r="B17" s="68"/>
      <x:c r="C17" s="68"/>
      <x:c r="D17" s="68"/>
      <x:c r="E17" s="68"/>
      <x:c r="F17" s="68"/>
      <x:c r="G17" s="68"/>
      <x:c r="H17" s="68"/>
      <x:c r="I17" s="1"/>
      <x:c r="J17" s="1"/>
      <x:c r="K17" s="1"/>
      <x:c r="L17" s="1"/>
      <x:c r="M17" s="1"/>
      <x:c r="N17" s="1"/>
      <x:c r="O17" s="1"/>
      <x:c r="P17" s="1"/>
      <x:c r="Q17" s="1"/>
      <x:c r="R17" s="1"/>
      <x:c r="S17" s="1"/>
      <x:c r="T17" s="1"/>
      <x:c r="U17" s="1"/>
      <x:c r="V17" s="1"/>
      <x:c r="W17" s="1"/>
      <x:c r="X17" s="1"/>
      <x:c r="Y17" s="1"/>
      <x:c r="Z17" s="1"/>
    </x:row>
    <x:row r="18">
      <x:c r="A18" s="70"/>
      <x:c r="B18" s="68"/>
      <x:c r="C18" s="68"/>
      <x:c r="D18" s="68"/>
      <x:c r="E18" s="68"/>
      <x:c r="F18" s="68"/>
      <x:c r="G18" s="68"/>
      <x:c r="H18" s="68"/>
      <x:c r="I18" s="1"/>
      <x:c r="J18" s="1"/>
      <x:c r="K18" s="1"/>
      <x:c r="L18" s="1"/>
      <x:c r="M18" s="1"/>
      <x:c r="N18" s="1"/>
      <x:c r="O18" s="1"/>
      <x:c r="P18" s="1"/>
      <x:c r="Q18" s="1"/>
      <x:c r="R18" s="1"/>
      <x:c r="S18" s="1"/>
      <x:c r="T18" s="1"/>
      <x:c r="U18" s="1"/>
      <x:c r="V18" s="1"/>
      <x:c r="W18" s="1"/>
      <x:c r="X18" s="1"/>
      <x:c r="Y18" s="1"/>
      <x:c r="Z18" s="1"/>
    </x:row>
    <x:row r="19">
      <x:c r="A19" s="70"/>
      <x:c r="B19" s="68"/>
      <x:c r="C19" s="68"/>
      <x:c r="D19" s="68"/>
      <x:c r="E19" s="68"/>
      <x:c r="F19" s="68"/>
      <x:c r="G19" s="68"/>
      <x:c r="H19" s="68"/>
      <x:c r="I19" s="1"/>
      <x:c r="J19" s="1"/>
      <x:c r="K19" s="1"/>
      <x:c r="L19" s="1"/>
      <x:c r="M19" s="1"/>
      <x:c r="N19" s="1"/>
      <x:c r="O19" s="1"/>
      <x:c r="P19" s="1"/>
      <x:c r="Q19" s="1"/>
      <x:c r="R19" s="1"/>
      <x:c r="S19" s="1"/>
      <x:c r="T19" s="1"/>
      <x:c r="U19" s="1"/>
      <x:c r="V19" s="1"/>
      <x:c r="W19" s="1"/>
      <x:c r="X19" s="1"/>
      <x:c r="Y19" s="1"/>
      <x:c r="Z19" s="1"/>
    </x:row>
    <x:row r="20">
      <x:c r="A20" s="70"/>
      <x:c r="B20" s="68"/>
      <x:c r="C20" s="68"/>
      <x:c r="D20" s="68"/>
      <x:c r="E20" s="68"/>
      <x:c r="F20" s="68"/>
      <x:c r="G20" s="68"/>
      <x:c r="H20" s="68"/>
      <x:c r="I20" s="1"/>
      <x:c r="J20" s="1"/>
      <x:c r="K20" s="1"/>
      <x:c r="L20" s="1"/>
      <x:c r="M20" s="1"/>
      <x:c r="N20" s="1"/>
      <x:c r="O20" s="1"/>
      <x:c r="P20" s="1"/>
      <x:c r="Q20" s="1"/>
      <x:c r="R20" s="1"/>
      <x:c r="S20" s="1"/>
      <x:c r="T20" s="1"/>
      <x:c r="U20" s="1"/>
      <x:c r="V20" s="1"/>
      <x:c r="W20" s="1"/>
      <x:c r="X20" s="1"/>
      <x:c r="Y20" s="1"/>
      <x:c r="Z20" s="1"/>
    </x:row>
    <x:row r="21">
      <x:c r="A21" s="70"/>
      <x:c r="B21" s="68"/>
      <x:c r="C21" s="68"/>
      <x:c r="D21" s="68"/>
      <x:c r="E21" s="68"/>
      <x:c r="F21" s="68"/>
      <x:c r="G21" s="68"/>
      <x:c r="H21" s="68"/>
      <x:c r="I21" s="1"/>
      <x:c r="J21" s="1"/>
      <x:c r="K21" s="1"/>
      <x:c r="L21" s="1"/>
      <x:c r="M21" s="1"/>
      <x:c r="N21" s="1"/>
      <x:c r="O21" s="1"/>
      <x:c r="P21" s="1"/>
      <x:c r="Q21" s="1"/>
      <x:c r="R21" s="1"/>
      <x:c r="S21" s="1"/>
      <x:c r="T21" s="1"/>
      <x:c r="U21" s="1"/>
      <x:c r="V21" s="1"/>
      <x:c r="W21" s="1"/>
      <x:c r="X21" s="1"/>
      <x:c r="Y21" s="1"/>
      <x:c r="Z21" s="1"/>
    </x:row>
    <x:row r="22">
      <x:c r="A22" s="70"/>
      <x:c r="B22" s="68"/>
      <x:c r="C22" s="68"/>
      <x:c r="D22" s="68"/>
      <x:c r="E22" s="68"/>
      <x:c r="F22" s="68"/>
      <x:c r="G22" s="68"/>
      <x:c r="H22" s="68"/>
      <x:c r="I22" s="1"/>
      <x:c r="J22" s="1"/>
      <x:c r="K22" s="1"/>
      <x:c r="L22" s="1"/>
      <x:c r="M22" s="1"/>
      <x:c r="N22" s="1"/>
      <x:c r="O22" s="1"/>
      <x:c r="P22" s="1"/>
      <x:c r="Q22" s="1"/>
      <x:c r="R22" s="1"/>
      <x:c r="S22" s="1"/>
      <x:c r="T22" s="1"/>
      <x:c r="U22" s="1"/>
      <x:c r="V22" s="1"/>
      <x:c r="W22" s="1"/>
      <x:c r="X22" s="1"/>
      <x:c r="Y22" s="1"/>
      <x:c r="Z22" s="1"/>
    </x:row>
    <x:row r="23">
      <x:c r="A23" s="70"/>
      <x:c r="B23" s="68"/>
      <x:c r="C23" s="68"/>
      <x:c r="D23" s="68"/>
      <x:c r="E23" s="68"/>
      <x:c r="F23" s="68"/>
      <x:c r="G23" s="68"/>
      <x:c r="H23" s="68"/>
      <x:c r="I23" s="1"/>
      <x:c r="J23" s="1"/>
      <x:c r="K23" s="1"/>
      <x:c r="L23" s="1"/>
      <x:c r="M23" s="1"/>
      <x:c r="N23" s="1"/>
      <x:c r="O23" s="1"/>
      <x:c r="P23" s="1"/>
      <x:c r="Q23" s="1"/>
      <x:c r="R23" s="1"/>
      <x:c r="S23" s="1"/>
      <x:c r="T23" s="1"/>
      <x:c r="U23" s="1"/>
      <x:c r="V23" s="1"/>
      <x:c r="W23" s="1"/>
      <x:c r="X23" s="1"/>
      <x:c r="Y23" s="1"/>
      <x:c r="Z23" s="1"/>
    </x:row>
    <x:row r="24">
      <x:c r="A24" s="70"/>
      <x:c r="B24" s="68"/>
      <x:c r="C24" s="68"/>
      <x:c r="D24" s="68"/>
      <x:c r="E24" s="68"/>
      <x:c r="F24" s="68"/>
      <x:c r="G24" s="68"/>
      <x:c r="H24" s="68"/>
      <x:c r="I24" s="1"/>
      <x:c r="J24" s="1"/>
      <x:c r="K24" s="1"/>
      <x:c r="L24" s="1"/>
      <x:c r="M24" s="1"/>
      <x:c r="N24" s="1"/>
      <x:c r="O24" s="1"/>
      <x:c r="P24" s="1"/>
      <x:c r="Q24" s="1"/>
      <x:c r="R24" s="1"/>
      <x:c r="S24" s="1"/>
      <x:c r="T24" s="1"/>
      <x:c r="U24" s="1"/>
      <x:c r="V24" s="1"/>
      <x:c r="W24" s="1"/>
      <x:c r="X24" s="1"/>
      <x:c r="Y24" s="1"/>
      <x:c r="Z24" s="1"/>
    </x:row>
    <x:row r="25">
      <x:c r="A25" s="70"/>
      <x:c r="B25" s="68"/>
      <x:c r="C25" s="68"/>
      <x:c r="D25" s="68"/>
      <x:c r="E25" s="68"/>
      <x:c r="F25" s="68"/>
      <x:c r="G25" s="68"/>
      <x:c r="H25" s="68"/>
      <x:c r="I25" s="1"/>
      <x:c r="J25" s="1"/>
      <x:c r="K25" s="1"/>
      <x:c r="L25" s="1"/>
      <x:c r="M25" s="1"/>
      <x:c r="N25" s="1"/>
      <x:c r="O25" s="1"/>
      <x:c r="P25" s="1"/>
      <x:c r="Q25" s="1"/>
      <x:c r="R25" s="1"/>
      <x:c r="S25" s="1"/>
      <x:c r="T25" s="1"/>
      <x:c r="U25" s="1"/>
      <x:c r="V25" s="1"/>
      <x:c r="W25" s="1"/>
      <x:c r="X25" s="1"/>
      <x:c r="Y25" s="1"/>
      <x:c r="Z25" s="1"/>
    </x:row>
    <x:row r="26">
      <x:c r="A26" s="70"/>
      <x:c r="B26" s="68"/>
      <x:c r="C26" s="68"/>
      <x:c r="D26" s="68"/>
      <x:c r="E26" s="68"/>
      <x:c r="F26" s="68"/>
      <x:c r="G26" s="68"/>
      <x:c r="H26" s="68"/>
      <x:c r="I26" s="1"/>
      <x:c r="J26" s="1"/>
      <x:c r="K26" s="1"/>
      <x:c r="L26" s="1"/>
      <x:c r="M26" s="1"/>
      <x:c r="N26" s="1"/>
      <x:c r="O26" s="1"/>
      <x:c r="P26" s="1"/>
      <x:c r="Q26" s="1"/>
      <x:c r="R26" s="1"/>
      <x:c r="S26" s="1"/>
      <x:c r="T26" s="1"/>
      <x:c r="U26" s="1"/>
      <x:c r="V26" s="1"/>
      <x:c r="W26" s="1"/>
      <x:c r="X26" s="1"/>
      <x:c r="Y26" s="1"/>
      <x:c r="Z26" s="1"/>
    </x:row>
    <x:row r="27">
      <x:c r="A27" s="70"/>
      <x:c r="B27" s="68"/>
      <x:c r="C27" s="68"/>
      <x:c r="D27" s="68"/>
      <x:c r="E27" s="68"/>
      <x:c r="F27" s="68"/>
      <x:c r="G27" s="68"/>
      <x:c r="H27" s="68"/>
      <x:c r="I27" s="1"/>
      <x:c r="J27" s="1"/>
      <x:c r="K27" s="1"/>
      <x:c r="L27" s="1"/>
      <x:c r="M27" s="1"/>
      <x:c r="N27" s="1"/>
      <x:c r="O27" s="1"/>
      <x:c r="P27" s="1"/>
      <x:c r="Q27" s="1"/>
      <x:c r="R27" s="1"/>
      <x:c r="S27" s="1"/>
      <x:c r="T27" s="1"/>
      <x:c r="U27" s="1"/>
      <x:c r="V27" s="1"/>
      <x:c r="W27" s="1"/>
      <x:c r="X27" s="1"/>
      <x:c r="Y27" s="1"/>
      <x:c r="Z27" s="1"/>
    </x:row>
    <x:row r="28">
      <x:c r="A28" s="70"/>
      <x:c r="B28" s="68"/>
      <x:c r="C28" s="68"/>
      <x:c r="D28" s="68"/>
      <x:c r="E28" s="68"/>
      <x:c r="F28" s="68"/>
      <x:c r="G28" s="68"/>
      <x:c r="H28" s="68"/>
      <x:c r="I28" s="1"/>
      <x:c r="J28" s="1"/>
      <x:c r="K28" s="1"/>
      <x:c r="L28" s="1"/>
      <x:c r="M28" s="1"/>
      <x:c r="N28" s="1"/>
      <x:c r="O28" s="1"/>
      <x:c r="P28" s="1"/>
      <x:c r="Q28" s="1"/>
      <x:c r="R28" s="1"/>
      <x:c r="S28" s="1"/>
      <x:c r="T28" s="1"/>
      <x:c r="U28" s="1"/>
      <x:c r="V28" s="1"/>
      <x:c r="W28" s="1"/>
      <x:c r="X28" s="1"/>
      <x:c r="Y28" s="1"/>
      <x:c r="Z28" s="1"/>
    </x:row>
    <x:row r="29">
      <x:c r="A29" s="70"/>
      <x:c r="B29" s="68"/>
      <x:c r="C29" s="68"/>
      <x:c r="D29" s="68"/>
      <x:c r="E29" s="68"/>
      <x:c r="F29" s="68"/>
      <x:c r="G29" s="68"/>
      <x:c r="H29" s="68"/>
      <x:c r="I29" s="1"/>
      <x:c r="J29" s="1"/>
      <x:c r="K29" s="1"/>
      <x:c r="L29" s="1"/>
      <x:c r="M29" s="1"/>
      <x:c r="N29" s="1"/>
      <x:c r="O29" s="1"/>
      <x:c r="P29" s="1"/>
      <x:c r="Q29" s="1"/>
      <x:c r="R29" s="1"/>
      <x:c r="S29" s="1"/>
      <x:c r="T29" s="1"/>
      <x:c r="U29" s="1"/>
      <x:c r="V29" s="1"/>
      <x:c r="W29" s="1"/>
      <x:c r="X29" s="1"/>
      <x:c r="Y29" s="1"/>
      <x:c r="Z29" s="1"/>
    </x:row>
    <x:row r="30">
      <x:c r="A30" s="70"/>
      <x:c r="B30" s="68"/>
      <x:c r="C30" s="68"/>
      <x:c r="D30" s="68"/>
      <x:c r="E30" s="68"/>
      <x:c r="F30" s="68"/>
      <x:c r="G30" s="68"/>
      <x:c r="H30" s="68"/>
      <x:c r="I30" s="1"/>
      <x:c r="J30" s="1"/>
      <x:c r="K30" s="1"/>
      <x:c r="L30" s="1"/>
      <x:c r="M30" s="1"/>
      <x:c r="N30" s="1"/>
      <x:c r="O30" s="1"/>
      <x:c r="P30" s="1"/>
      <x:c r="Q30" s="1"/>
      <x:c r="R30" s="1"/>
      <x:c r="S30" s="1"/>
      <x:c r="T30" s="1"/>
      <x:c r="U30" s="1"/>
      <x:c r="V30" s="1"/>
      <x:c r="W30" s="1"/>
      <x:c r="X30" s="1"/>
      <x:c r="Y30" s="1"/>
      <x:c r="Z30" s="1"/>
    </x:row>
    <x:row r="31">
      <x:c r="A31" s="70"/>
      <x:c r="B31" s="68"/>
      <x:c r="C31" s="68"/>
      <x:c r="D31" s="68"/>
      <x:c r="E31" s="68"/>
      <x:c r="F31" s="68"/>
      <x:c r="G31" s="68"/>
      <x:c r="H31" s="68"/>
      <x:c r="I31" s="1"/>
      <x:c r="J31" s="1"/>
      <x:c r="K31" s="1"/>
      <x:c r="L31" s="1"/>
      <x:c r="M31" s="1"/>
      <x:c r="N31" s="1"/>
      <x:c r="O31" s="1"/>
      <x:c r="P31" s="1"/>
      <x:c r="Q31" s="1"/>
      <x:c r="R31" s="1"/>
      <x:c r="S31" s="1"/>
      <x:c r="T31" s="1"/>
      <x:c r="U31" s="1"/>
      <x:c r="V31" s="1"/>
      <x:c r="W31" s="1"/>
      <x:c r="X31" s="1"/>
      <x:c r="Y31" s="1"/>
      <x:c r="Z31" s="1"/>
    </x:row>
    <x:row r="32">
      <x:c r="A32" s="70"/>
      <x:c r="B32" s="68"/>
      <x:c r="C32" s="68"/>
      <x:c r="D32" s="68"/>
      <x:c r="E32" s="68"/>
      <x:c r="F32" s="68"/>
      <x:c r="G32" s="68"/>
      <x:c r="H32" s="68"/>
      <x:c r="I32" s="1"/>
      <x:c r="J32" s="1"/>
      <x:c r="K32" s="1"/>
      <x:c r="L32" s="1"/>
      <x:c r="M32" s="1"/>
      <x:c r="N32" s="1"/>
      <x:c r="O32" s="1"/>
      <x:c r="P32" s="1"/>
      <x:c r="Q32" s="1"/>
      <x:c r="R32" s="1"/>
      <x:c r="S32" s="1"/>
      <x:c r="T32" s="1"/>
      <x:c r="U32" s="1"/>
      <x:c r="V32" s="1"/>
      <x:c r="W32" s="1"/>
      <x:c r="X32" s="1"/>
      <x:c r="Y32" s="1"/>
      <x:c r="Z32" s="1"/>
    </x:row>
    <x:row r="33">
      <x:c r="A33" s="70"/>
      <x:c r="B33" s="68"/>
      <x:c r="C33" s="68"/>
      <x:c r="D33" s="68"/>
      <x:c r="E33" s="68"/>
      <x:c r="F33" s="68"/>
      <x:c r="G33" s="68"/>
      <x:c r="H33" s="68"/>
      <x:c r="I33" s="1"/>
      <x:c r="J33" s="1"/>
      <x:c r="K33" s="1"/>
      <x:c r="L33" s="1"/>
      <x:c r="M33" s="1"/>
      <x:c r="N33" s="1"/>
      <x:c r="O33" s="1"/>
      <x:c r="P33" s="1"/>
      <x:c r="Q33" s="1"/>
      <x:c r="R33" s="1"/>
      <x:c r="S33" s="1"/>
      <x:c r="T33" s="1"/>
      <x:c r="U33" s="1"/>
      <x:c r="V33" s="1"/>
      <x:c r="W33" s="1"/>
      <x:c r="X33" s="1"/>
      <x:c r="Y33" s="1"/>
      <x:c r="Z33" s="1"/>
    </x:row>
    <x:row r="34">
      <x:c r="A34" s="70"/>
      <x:c r="B34" s="68"/>
      <x:c r="C34" s="68"/>
      <x:c r="D34" s="68"/>
      <x:c r="E34" s="68"/>
      <x:c r="F34" s="68"/>
      <x:c r="G34" s="68"/>
      <x:c r="H34" s="68"/>
      <x:c r="I34" s="1"/>
      <x:c r="J34" s="1"/>
      <x:c r="K34" s="1"/>
      <x:c r="L34" s="1"/>
      <x:c r="M34" s="1"/>
      <x:c r="N34" s="1"/>
      <x:c r="O34" s="1"/>
      <x:c r="P34" s="1"/>
      <x:c r="Q34" s="1"/>
      <x:c r="R34" s="1"/>
      <x:c r="S34" s="1"/>
      <x:c r="T34" s="1"/>
      <x:c r="U34" s="1"/>
      <x:c r="V34" s="1"/>
      <x:c r="W34" s="1"/>
      <x:c r="X34" s="1"/>
      <x:c r="Y34" s="1"/>
      <x:c r="Z34" s="1"/>
    </x:row>
    <x:row r="35">
      <x:c r="A35" s="70"/>
      <x:c r="B35" s="68"/>
      <x:c r="C35" s="68"/>
      <x:c r="D35" s="68"/>
      <x:c r="E35" s="68"/>
      <x:c r="F35" s="68"/>
      <x:c r="G35" s="68"/>
      <x:c r="H35" s="68"/>
      <x:c r="I35" s="1"/>
      <x:c r="J35" s="1"/>
      <x:c r="K35" s="1"/>
      <x:c r="L35" s="1"/>
      <x:c r="M35" s="1"/>
      <x:c r="N35" s="1"/>
      <x:c r="O35" s="1"/>
      <x:c r="P35" s="1"/>
      <x:c r="Q35" s="1"/>
      <x:c r="R35" s="1"/>
      <x:c r="S35" s="1"/>
      <x:c r="T35" s="1"/>
      <x:c r="U35" s="1"/>
      <x:c r="V35" s="1"/>
      <x:c r="W35" s="1"/>
      <x:c r="X35" s="1"/>
      <x:c r="Y35" s="1"/>
      <x:c r="Z35" s="1"/>
    </x:row>
    <x:row r="36">
      <x:c r="A36" s="70"/>
      <x:c r="B36" s="68"/>
      <x:c r="C36" s="68"/>
      <x:c r="D36" s="68"/>
      <x:c r="E36" s="68"/>
      <x:c r="F36" s="68"/>
      <x:c r="G36" s="68"/>
      <x:c r="H36" s="68"/>
      <x:c r="I36" s="1"/>
      <x:c r="J36" s="1"/>
      <x:c r="K36" s="1"/>
      <x:c r="L36" s="1"/>
      <x:c r="M36" s="1"/>
      <x:c r="N36" s="1"/>
      <x:c r="O36" s="1"/>
      <x:c r="P36" s="1"/>
      <x:c r="Q36" s="1"/>
      <x:c r="R36" s="1"/>
      <x:c r="S36" s="1"/>
      <x:c r="T36" s="1"/>
      <x:c r="U36" s="1"/>
      <x:c r="V36" s="1"/>
      <x:c r="W36" s="1"/>
      <x:c r="X36" s="1"/>
      <x:c r="Y36" s="1"/>
      <x:c r="Z36" s="1"/>
    </x:row>
    <x:row r="37">
      <x:c r="A37" s="70"/>
      <x:c r="B37" s="68"/>
      <x:c r="C37" s="68"/>
      <x:c r="D37" s="68"/>
      <x:c r="E37" s="68"/>
      <x:c r="F37" s="68"/>
      <x:c r="G37" s="68"/>
      <x:c r="H37" s="68"/>
      <x:c r="I37" s="1"/>
      <x:c r="J37" s="1"/>
      <x:c r="K37" s="1"/>
      <x:c r="L37" s="1"/>
      <x:c r="M37" s="1"/>
      <x:c r="N37" s="1"/>
      <x:c r="O37" s="1"/>
      <x:c r="P37" s="1"/>
      <x:c r="Q37" s="1"/>
      <x:c r="R37" s="1"/>
      <x:c r="S37" s="1"/>
      <x:c r="T37" s="1"/>
      <x:c r="U37" s="1"/>
      <x:c r="V37" s="1"/>
      <x:c r="W37" s="1"/>
      <x:c r="X37" s="1"/>
      <x:c r="Y37" s="1"/>
      <x:c r="Z37" s="1"/>
    </x:row>
    <x:row r="38">
      <x:c r="A38" s="70"/>
      <x:c r="B38" s="68"/>
      <x:c r="C38" s="68"/>
      <x:c r="D38" s="68"/>
      <x:c r="E38" s="68"/>
      <x:c r="F38" s="68"/>
      <x:c r="G38" s="68"/>
      <x:c r="H38" s="68"/>
      <x:c r="I38" s="1"/>
      <x:c r="J38" s="1"/>
      <x:c r="K38" s="1"/>
      <x:c r="L38" s="1"/>
      <x:c r="M38" s="1"/>
      <x:c r="N38" s="1"/>
      <x:c r="O38" s="1"/>
      <x:c r="P38" s="1"/>
      <x:c r="Q38" s="1"/>
      <x:c r="R38" s="1"/>
      <x:c r="S38" s="1"/>
      <x:c r="T38" s="1"/>
      <x:c r="U38" s="1"/>
      <x:c r="V38" s="1"/>
      <x:c r="W38" s="1"/>
      <x:c r="X38" s="1"/>
      <x:c r="Y38" s="1"/>
      <x:c r="Z38" s="1"/>
    </x:row>
    <x:row r="39">
      <x:c r="A39" s="70"/>
      <x:c r="B39" s="68"/>
      <x:c r="C39" s="68"/>
      <x:c r="D39" s="68"/>
      <x:c r="E39" s="68"/>
      <x:c r="F39" s="68"/>
      <x:c r="G39" s="68"/>
      <x:c r="H39" s="68"/>
      <x:c r="I39" s="1"/>
      <x:c r="J39" s="1"/>
      <x:c r="K39" s="1"/>
      <x:c r="L39" s="1"/>
      <x:c r="M39" s="1"/>
      <x:c r="N39" s="1"/>
      <x:c r="O39" s="1"/>
      <x:c r="P39" s="1"/>
      <x:c r="Q39" s="1"/>
      <x:c r="R39" s="1"/>
      <x:c r="S39" s="1"/>
      <x:c r="T39" s="1"/>
      <x:c r="U39" s="1"/>
      <x:c r="V39" s="1"/>
      <x:c r="W39" s="1"/>
      <x:c r="X39" s="1"/>
      <x:c r="Y39" s="1"/>
      <x:c r="Z39" s="1"/>
    </x:row>
    <x:row r="40">
      <x:c r="A40" s="70"/>
      <x:c r="B40" s="68"/>
      <x:c r="C40" s="68"/>
      <x:c r="D40" s="68"/>
      <x:c r="E40" s="68"/>
      <x:c r="F40" s="68"/>
      <x:c r="G40" s="68"/>
      <x:c r="H40" s="68"/>
      <x:c r="I40" s="1"/>
      <x:c r="J40" s="1"/>
      <x:c r="K40" s="1"/>
      <x:c r="L40" s="1"/>
      <x:c r="M40" s="1"/>
      <x:c r="N40" s="1"/>
      <x:c r="O40" s="1"/>
      <x:c r="P40" s="1"/>
      <x:c r="Q40" s="1"/>
      <x:c r="R40" s="1"/>
      <x:c r="S40" s="1"/>
      <x:c r="T40" s="1"/>
      <x:c r="U40" s="1"/>
      <x:c r="V40" s="1"/>
      <x:c r="W40" s="1"/>
      <x:c r="X40" s="1"/>
      <x:c r="Y40" s="1"/>
      <x:c r="Z40" s="1"/>
    </x:row>
    <x:row r="41">
      <x:c r="A41" s="70"/>
      <x:c r="B41" s="68"/>
      <x:c r="C41" s="68"/>
      <x:c r="D41" s="68"/>
      <x:c r="E41" s="68"/>
      <x:c r="F41" s="68"/>
      <x:c r="G41" s="68"/>
      <x:c r="H41" s="68"/>
      <x:c r="I41" s="1"/>
      <x:c r="J41" s="1"/>
      <x:c r="K41" s="1"/>
      <x:c r="L41" s="1"/>
      <x:c r="M41" s="1"/>
      <x:c r="N41" s="1"/>
      <x:c r="O41" s="1"/>
      <x:c r="P41" s="1"/>
      <x:c r="Q41" s="1"/>
      <x:c r="R41" s="1"/>
      <x:c r="S41" s="1"/>
      <x:c r="T41" s="1"/>
      <x:c r="U41" s="1"/>
      <x:c r="V41" s="1"/>
      <x:c r="W41" s="1"/>
      <x:c r="X41" s="1"/>
      <x:c r="Y41" s="1"/>
      <x:c r="Z41" s="1"/>
    </x:row>
    <x:row r="42">
      <x:c r="A42" s="70"/>
      <x:c r="B42" s="68"/>
      <x:c r="C42" s="68"/>
      <x:c r="D42" s="68"/>
      <x:c r="E42" s="68"/>
      <x:c r="F42" s="68"/>
      <x:c r="G42" s="68"/>
      <x:c r="H42" s="68"/>
      <x:c r="I42" s="1"/>
      <x:c r="J42" s="1"/>
      <x:c r="K42" s="1"/>
      <x:c r="L42" s="1"/>
      <x:c r="M42" s="1"/>
      <x:c r="N42" s="1"/>
      <x:c r="O42" s="1"/>
      <x:c r="P42" s="1"/>
      <x:c r="Q42" s="1"/>
      <x:c r="R42" s="1"/>
      <x:c r="S42" s="1"/>
      <x:c r="T42" s="1"/>
      <x:c r="U42" s="1"/>
      <x:c r="V42" s="1"/>
      <x:c r="W42" s="1"/>
      <x:c r="X42" s="1"/>
      <x:c r="Y42" s="1"/>
      <x:c r="Z42" s="1"/>
    </x:row>
    <x:row r="43">
      <x:c r="A43" s="70"/>
      <x:c r="B43" s="68"/>
      <x:c r="C43" s="68"/>
      <x:c r="D43" s="68"/>
      <x:c r="E43" s="68"/>
      <x:c r="F43" s="68"/>
      <x:c r="G43" s="68"/>
      <x:c r="H43" s="68"/>
      <x:c r="I43" s="1"/>
      <x:c r="J43" s="1"/>
      <x:c r="K43" s="1"/>
      <x:c r="L43" s="1"/>
      <x:c r="M43" s="1"/>
      <x:c r="N43" s="1"/>
      <x:c r="O43" s="1"/>
      <x:c r="P43" s="1"/>
      <x:c r="Q43" s="1"/>
      <x:c r="R43" s="1"/>
      <x:c r="S43" s="1"/>
      <x:c r="T43" s="1"/>
      <x:c r="U43" s="1"/>
      <x:c r="V43" s="1"/>
      <x:c r="W43" s="1"/>
      <x:c r="X43" s="1"/>
      <x:c r="Y43" s="1"/>
      <x:c r="Z43" s="1"/>
    </x:row>
    <x:row r="44">
      <x:c r="A44" s="70"/>
      <x:c r="B44" s="68"/>
      <x:c r="C44" s="68"/>
      <x:c r="D44" s="68"/>
      <x:c r="E44" s="68"/>
      <x:c r="F44" s="68"/>
      <x:c r="G44" s="68"/>
      <x:c r="H44" s="68"/>
      <x:c r="I44" s="1"/>
      <x:c r="J44" s="1"/>
      <x:c r="K44" s="1"/>
      <x:c r="L44" s="1"/>
      <x:c r="M44" s="1"/>
      <x:c r="N44" s="1"/>
      <x:c r="O44" s="1"/>
      <x:c r="P44" s="1"/>
      <x:c r="Q44" s="1"/>
      <x:c r="R44" s="1"/>
      <x:c r="S44" s="1"/>
      <x:c r="T44" s="1"/>
      <x:c r="U44" s="1"/>
      <x:c r="V44" s="1"/>
      <x:c r="W44" s="1"/>
      <x:c r="X44" s="1"/>
      <x:c r="Y44" s="1"/>
      <x:c r="Z44" s="1"/>
    </x:row>
    <x:row r="45">
      <x:c r="A45" s="70"/>
      <x:c r="B45" s="68"/>
      <x:c r="C45" s="68"/>
      <x:c r="D45" s="68"/>
      <x:c r="E45" s="68"/>
      <x:c r="F45" s="68"/>
      <x:c r="G45" s="68"/>
      <x:c r="H45" s="68"/>
      <x:c r="I45" s="1"/>
      <x:c r="J45" s="1"/>
      <x:c r="K45" s="1"/>
      <x:c r="L45" s="1"/>
      <x:c r="M45" s="1"/>
      <x:c r="N45" s="1"/>
      <x:c r="O45" s="1"/>
      <x:c r="P45" s="1"/>
      <x:c r="Q45" s="1"/>
      <x:c r="R45" s="1"/>
      <x:c r="S45" s="1"/>
      <x:c r="T45" s="1"/>
      <x:c r="U45" s="1"/>
      <x:c r="V45" s="1"/>
      <x:c r="W45" s="1"/>
      <x:c r="X45" s="1"/>
      <x:c r="Y45" s="1"/>
      <x:c r="Z45" s="1"/>
    </x:row>
    <x:row r="46">
      <x:c r="A46" s="70"/>
      <x:c r="B46" s="68"/>
      <x:c r="C46" s="68"/>
      <x:c r="D46" s="68"/>
      <x:c r="E46" s="68"/>
      <x:c r="F46" s="68"/>
      <x:c r="G46" s="68"/>
      <x:c r="H46" s="68"/>
      <x:c r="I46" s="1"/>
      <x:c r="J46" s="1"/>
      <x:c r="K46" s="1"/>
      <x:c r="L46" s="1"/>
      <x:c r="M46" s="1"/>
      <x:c r="N46" s="1"/>
      <x:c r="O46" s="1"/>
      <x:c r="P46" s="1"/>
      <x:c r="Q46" s="1"/>
      <x:c r="R46" s="1"/>
      <x:c r="S46" s="1"/>
      <x:c r="T46" s="1"/>
      <x:c r="U46" s="1"/>
      <x:c r="V46" s="1"/>
      <x:c r="W46" s="1"/>
      <x:c r="X46" s="1"/>
      <x:c r="Y46" s="1"/>
      <x:c r="Z46" s="1"/>
    </x:row>
    <x:row r="47">
      <x:c r="A47" s="70"/>
      <x:c r="B47" s="68"/>
      <x:c r="C47" s="68"/>
      <x:c r="D47" s="68"/>
      <x:c r="E47" s="68"/>
      <x:c r="F47" s="68"/>
      <x:c r="G47" s="68"/>
      <x:c r="H47" s="68"/>
      <x:c r="I47" s="1"/>
      <x:c r="J47" s="1"/>
      <x:c r="K47" s="1"/>
      <x:c r="L47" s="1"/>
      <x:c r="M47" s="1"/>
      <x:c r="N47" s="1"/>
      <x:c r="O47" s="1"/>
      <x:c r="P47" s="1"/>
      <x:c r="Q47" s="1"/>
      <x:c r="R47" s="1"/>
      <x:c r="S47" s="1"/>
      <x:c r="T47" s="1"/>
      <x:c r="U47" s="1"/>
      <x:c r="V47" s="1"/>
      <x:c r="W47" s="1"/>
      <x:c r="X47" s="1"/>
      <x:c r="Y47" s="1"/>
      <x:c r="Z47" s="1"/>
    </x:row>
    <x:row r="48">
      <x:c r="A48" s="70"/>
      <x:c r="B48" s="68"/>
      <x:c r="C48" s="68"/>
      <x:c r="D48" s="68"/>
      <x:c r="E48" s="68"/>
      <x:c r="F48" s="68"/>
      <x:c r="G48" s="68"/>
      <x:c r="H48" s="68"/>
      <x:c r="I48" s="1"/>
      <x:c r="J48" s="1"/>
      <x:c r="K48" s="1"/>
      <x:c r="L48" s="1"/>
      <x:c r="M48" s="1"/>
      <x:c r="N48" s="1"/>
      <x:c r="O48" s="1"/>
      <x:c r="P48" s="1"/>
      <x:c r="Q48" s="1"/>
      <x:c r="R48" s="1"/>
      <x:c r="S48" s="1"/>
      <x:c r="T48" s="1"/>
      <x:c r="U48" s="1"/>
      <x:c r="V48" s="1"/>
      <x:c r="W48" s="1"/>
      <x:c r="X48" s="1"/>
      <x:c r="Y48" s="1"/>
      <x:c r="Z48" s="1"/>
    </x:row>
    <x:row r="49">
      <x:c r="A49" s="70"/>
      <x:c r="B49" s="68"/>
      <x:c r="C49" s="68"/>
      <x:c r="D49" s="68"/>
      <x:c r="E49" s="68"/>
      <x:c r="F49" s="68"/>
      <x:c r="G49" s="68"/>
      <x:c r="H49" s="68"/>
      <x:c r="I49" s="1"/>
      <x:c r="J49" s="1"/>
      <x:c r="K49" s="1"/>
      <x:c r="L49" s="1"/>
      <x:c r="M49" s="1"/>
      <x:c r="N49" s="1"/>
      <x:c r="O49" s="1"/>
      <x:c r="P49" s="1"/>
      <x:c r="Q49" s="1"/>
      <x:c r="R49" s="1"/>
      <x:c r="S49" s="1"/>
      <x:c r="T49" s="1"/>
      <x:c r="U49" s="1"/>
      <x:c r="V49" s="1"/>
      <x:c r="W49" s="1"/>
      <x:c r="X49" s="1"/>
      <x:c r="Y49" s="1"/>
      <x:c r="Z49" s="1"/>
    </x:row>
    <x:row r="50">
      <x:c r="A50" s="70"/>
      <x:c r="B50" s="68"/>
      <x:c r="C50" s="68"/>
      <x:c r="D50" s="68"/>
      <x:c r="E50" s="68"/>
      <x:c r="F50" s="68"/>
      <x:c r="G50" s="68"/>
      <x:c r="H50" s="68"/>
      <x:c r="I50" s="1"/>
      <x:c r="J50" s="1"/>
      <x:c r="K50" s="1"/>
      <x:c r="L50" s="1"/>
      <x:c r="M50" s="1"/>
      <x:c r="N50" s="1"/>
      <x:c r="O50" s="1"/>
      <x:c r="P50" s="1"/>
      <x:c r="Q50" s="1"/>
      <x:c r="R50" s="1"/>
      <x:c r="S50" s="1"/>
      <x:c r="T50" s="1"/>
      <x:c r="U50" s="1"/>
      <x:c r="V50" s="1"/>
      <x:c r="W50" s="1"/>
      <x:c r="X50" s="1"/>
      <x:c r="Y50" s="1"/>
      <x:c r="Z50" s="1"/>
    </x:row>
    <x:row r="51">
      <x:c r="A51" s="70"/>
      <x:c r="B51" s="68"/>
      <x:c r="C51" s="68"/>
      <x:c r="D51" s="68"/>
      <x:c r="E51" s="68"/>
      <x:c r="F51" s="68"/>
      <x:c r="G51" s="68"/>
      <x:c r="H51" s="68"/>
      <x:c r="I51" s="1"/>
      <x:c r="J51" s="1"/>
      <x:c r="K51" s="1"/>
      <x:c r="L51" s="1"/>
      <x:c r="M51" s="1"/>
      <x:c r="N51" s="1"/>
      <x:c r="O51" s="1"/>
      <x:c r="P51" s="1"/>
      <x:c r="Q51" s="1"/>
      <x:c r="R51" s="1"/>
      <x:c r="S51" s="1"/>
      <x:c r="T51" s="1"/>
      <x:c r="U51" s="1"/>
      <x:c r="V51" s="1"/>
      <x:c r="W51" s="1"/>
      <x:c r="X51" s="1"/>
      <x:c r="Y51" s="1"/>
      <x:c r="Z51" s="1"/>
    </x:row>
    <x:row r="52">
      <x:c r="A52" s="70"/>
      <x:c r="B52" s="68"/>
      <x:c r="C52" s="68"/>
      <x:c r="D52" s="68"/>
      <x:c r="E52" s="68"/>
      <x:c r="F52" s="68"/>
      <x:c r="G52" s="68"/>
      <x:c r="H52" s="68"/>
      <x:c r="I52" s="1"/>
      <x:c r="J52" s="1"/>
      <x:c r="K52" s="1"/>
      <x:c r="L52" s="1"/>
      <x:c r="M52" s="1"/>
      <x:c r="N52" s="1"/>
      <x:c r="O52" s="1"/>
      <x:c r="P52" s="1"/>
      <x:c r="Q52" s="1"/>
      <x:c r="R52" s="1"/>
      <x:c r="S52" s="1"/>
      <x:c r="T52" s="1"/>
      <x:c r="U52" s="1"/>
      <x:c r="V52" s="1"/>
      <x:c r="W52" s="1"/>
      <x:c r="X52" s="1"/>
      <x:c r="Y52" s="1"/>
      <x:c r="Z52" s="1"/>
    </x:row>
    <x:row r="53">
      <x:c r="A53" s="70"/>
      <x:c r="B53" s="68"/>
      <x:c r="C53" s="68"/>
      <x:c r="D53" s="68"/>
      <x:c r="E53" s="68"/>
      <x:c r="F53" s="68"/>
      <x:c r="G53" s="68"/>
      <x:c r="H53" s="68"/>
      <x:c r="I53" s="1"/>
      <x:c r="J53" s="1"/>
      <x:c r="K53" s="1"/>
      <x:c r="L53" s="1"/>
      <x:c r="M53" s="1"/>
      <x:c r="N53" s="1"/>
      <x:c r="O53" s="1"/>
      <x:c r="P53" s="1"/>
      <x:c r="Q53" s="1"/>
      <x:c r="R53" s="1"/>
      <x:c r="S53" s="1"/>
      <x:c r="T53" s="1"/>
      <x:c r="U53" s="1"/>
      <x:c r="V53" s="1"/>
      <x:c r="W53" s="1"/>
      <x:c r="X53" s="1"/>
      <x:c r="Y53" s="1"/>
      <x:c r="Z53" s="1"/>
    </x:row>
    <x:row r="54">
      <x:c r="A54" s="70"/>
      <x:c r="B54" s="68"/>
      <x:c r="C54" s="68"/>
      <x:c r="D54" s="68"/>
      <x:c r="E54" s="68"/>
      <x:c r="F54" s="68"/>
      <x:c r="G54" s="68"/>
      <x:c r="H54" s="68"/>
      <x:c r="I54" s="1"/>
      <x:c r="J54" s="1"/>
      <x:c r="K54" s="1"/>
      <x:c r="L54" s="1"/>
      <x:c r="M54" s="1"/>
      <x:c r="N54" s="1"/>
      <x:c r="O54" s="1"/>
      <x:c r="P54" s="1"/>
      <x:c r="Q54" s="1"/>
      <x:c r="R54" s="1"/>
      <x:c r="S54" s="1"/>
      <x:c r="T54" s="1"/>
      <x:c r="U54" s="1"/>
      <x:c r="V54" s="1"/>
      <x:c r="W54" s="1"/>
      <x:c r="X54" s="1"/>
      <x:c r="Y54" s="1"/>
      <x:c r="Z54" s="1"/>
    </x:row>
    <x:row r="55">
      <x:c r="A55" s="70"/>
      <x:c r="B55" s="68"/>
      <x:c r="C55" s="68"/>
      <x:c r="D55" s="68"/>
      <x:c r="E55" s="68"/>
      <x:c r="F55" s="68"/>
      <x:c r="G55" s="68"/>
      <x:c r="H55" s="68"/>
      <x:c r="I55" s="1"/>
      <x:c r="J55" s="1"/>
      <x:c r="K55" s="1"/>
      <x:c r="L55" s="1"/>
      <x:c r="M55" s="1"/>
      <x:c r="N55" s="1"/>
      <x:c r="O55" s="1"/>
      <x:c r="P55" s="1"/>
      <x:c r="Q55" s="1"/>
      <x:c r="R55" s="1"/>
      <x:c r="S55" s="1"/>
      <x:c r="T55" s="1"/>
      <x:c r="U55" s="1"/>
      <x:c r="V55" s="1"/>
      <x:c r="W55" s="1"/>
      <x:c r="X55" s="1"/>
      <x:c r="Y55" s="1"/>
      <x:c r="Z55" s="1"/>
    </x:row>
    <x:row r="56">
      <x:c r="A56" s="70"/>
      <x:c r="B56" s="68"/>
      <x:c r="C56" s="68"/>
      <x:c r="D56" s="68"/>
      <x:c r="E56" s="68"/>
      <x:c r="F56" s="68"/>
      <x:c r="G56" s="68"/>
      <x:c r="H56" s="68"/>
      <x:c r="I56" s="1"/>
      <x:c r="J56" s="1"/>
      <x:c r="K56" s="1"/>
      <x:c r="L56" s="1"/>
      <x:c r="M56" s="1"/>
      <x:c r="N56" s="1"/>
      <x:c r="O56" s="1"/>
      <x:c r="P56" s="1"/>
      <x:c r="Q56" s="1"/>
      <x:c r="R56" s="1"/>
      <x:c r="S56" s="1"/>
      <x:c r="T56" s="1"/>
      <x:c r="U56" s="1"/>
      <x:c r="V56" s="1"/>
      <x:c r="W56" s="1"/>
      <x:c r="X56" s="1"/>
      <x:c r="Y56" s="1"/>
      <x:c r="Z56" s="1"/>
    </x:row>
    <x:row r="57">
      <x:c r="A57" s="70"/>
      <x:c r="B57" s="68"/>
      <x:c r="C57" s="68"/>
      <x:c r="D57" s="68"/>
      <x:c r="E57" s="68"/>
      <x:c r="F57" s="68"/>
      <x:c r="G57" s="68"/>
      <x:c r="H57" s="68"/>
      <x:c r="I57" s="1"/>
      <x:c r="J57" s="1"/>
      <x:c r="K57" s="1"/>
      <x:c r="L57" s="1"/>
      <x:c r="M57" s="1"/>
      <x:c r="N57" s="1"/>
      <x:c r="O57" s="1"/>
      <x:c r="P57" s="1"/>
      <x:c r="Q57" s="1"/>
      <x:c r="R57" s="1"/>
      <x:c r="S57" s="1"/>
      <x:c r="T57" s="1"/>
      <x:c r="U57" s="1"/>
      <x:c r="V57" s="1"/>
      <x:c r="W57" s="1"/>
      <x:c r="X57" s="1"/>
      <x:c r="Y57" s="1"/>
      <x:c r="Z57" s="1"/>
    </x:row>
    <x:row r="58">
      <x:c r="A58" s="70"/>
      <x:c r="B58" s="68"/>
      <x:c r="C58" s="68"/>
      <x:c r="D58" s="68"/>
      <x:c r="E58" s="68"/>
      <x:c r="F58" s="68"/>
      <x:c r="G58" s="68"/>
      <x:c r="H58" s="68"/>
      <x:c r="I58" s="1"/>
      <x:c r="J58" s="1"/>
      <x:c r="K58" s="1"/>
      <x:c r="L58" s="1"/>
      <x:c r="M58" s="1"/>
      <x:c r="N58" s="1"/>
      <x:c r="O58" s="1"/>
      <x:c r="P58" s="1"/>
      <x:c r="Q58" s="1"/>
      <x:c r="R58" s="1"/>
      <x:c r="S58" s="1"/>
      <x:c r="T58" s="1"/>
      <x:c r="U58" s="1"/>
      <x:c r="V58" s="1"/>
      <x:c r="W58" s="1"/>
      <x:c r="X58" s="1"/>
      <x:c r="Y58" s="1"/>
      <x:c r="Z58" s="1"/>
    </x:row>
    <x:row r="59">
      <x:c r="A59" s="70"/>
      <x:c r="B59" s="68"/>
      <x:c r="C59" s="68"/>
      <x:c r="D59" s="68"/>
      <x:c r="E59" s="68"/>
      <x:c r="F59" s="68"/>
      <x:c r="G59" s="68"/>
      <x:c r="H59" s="68"/>
      <x:c r="I59" s="1"/>
      <x:c r="J59" s="1"/>
      <x:c r="K59" s="1"/>
      <x:c r="L59" s="1"/>
      <x:c r="M59" s="1"/>
      <x:c r="N59" s="1"/>
      <x:c r="O59" s="1"/>
      <x:c r="P59" s="1"/>
      <x:c r="Q59" s="1"/>
      <x:c r="R59" s="1"/>
      <x:c r="S59" s="1"/>
      <x:c r="T59" s="1"/>
      <x:c r="U59" s="1"/>
      <x:c r="V59" s="1"/>
      <x:c r="W59" s="1"/>
      <x:c r="X59" s="1"/>
      <x:c r="Y59" s="1"/>
      <x:c r="Z59" s="1"/>
    </x:row>
    <x:row r="60">
      <x:c r="A60" s="70"/>
      <x:c r="B60" s="68"/>
      <x:c r="C60" s="68"/>
      <x:c r="D60" s="68"/>
      <x:c r="E60" s="68"/>
      <x:c r="F60" s="68"/>
      <x:c r="G60" s="68"/>
      <x:c r="H60" s="68"/>
      <x:c r="I60" s="1"/>
      <x:c r="J60" s="1"/>
      <x:c r="K60" s="1"/>
      <x:c r="L60" s="1"/>
      <x:c r="M60" s="1"/>
      <x:c r="N60" s="1"/>
      <x:c r="O60" s="1"/>
      <x:c r="P60" s="1"/>
      <x:c r="Q60" s="1"/>
      <x:c r="R60" s="1"/>
      <x:c r="S60" s="1"/>
      <x:c r="T60" s="1"/>
      <x:c r="U60" s="1"/>
      <x:c r="V60" s="1"/>
      <x:c r="W60" s="1"/>
      <x:c r="X60" s="1"/>
      <x:c r="Y60" s="1"/>
      <x:c r="Z60" s="1"/>
    </x:row>
    <x:row r="61">
      <x:c r="A61" s="70"/>
      <x:c r="B61" s="68"/>
      <x:c r="C61" s="68"/>
      <x:c r="D61" s="68"/>
      <x:c r="E61" s="68"/>
      <x:c r="F61" s="68"/>
      <x:c r="G61" s="68"/>
      <x:c r="H61" s="68"/>
      <x:c r="I61" s="1"/>
      <x:c r="J61" s="1"/>
      <x:c r="K61" s="1"/>
      <x:c r="L61" s="1"/>
      <x:c r="M61" s="1"/>
      <x:c r="N61" s="1"/>
      <x:c r="O61" s="1"/>
      <x:c r="P61" s="1"/>
      <x:c r="Q61" s="1"/>
      <x:c r="R61" s="1"/>
      <x:c r="S61" s="1"/>
      <x:c r="T61" s="1"/>
      <x:c r="U61" s="1"/>
      <x:c r="V61" s="1"/>
      <x:c r="W61" s="1"/>
      <x:c r="X61" s="1"/>
      <x:c r="Y61" s="1"/>
      <x:c r="Z61" s="1"/>
    </x:row>
    <x:row r="62">
      <x:c r="A62" s="70"/>
      <x:c r="B62" s="68"/>
      <x:c r="C62" s="68"/>
      <x:c r="D62" s="68"/>
      <x:c r="E62" s="68"/>
      <x:c r="F62" s="68"/>
      <x:c r="G62" s="68"/>
      <x:c r="H62" s="68"/>
      <x:c r="I62" s="1"/>
      <x:c r="J62" s="1"/>
      <x:c r="K62" s="1"/>
      <x:c r="L62" s="1"/>
      <x:c r="M62" s="1"/>
      <x:c r="N62" s="1"/>
      <x:c r="O62" s="1"/>
      <x:c r="P62" s="1"/>
      <x:c r="Q62" s="1"/>
      <x:c r="R62" s="1"/>
      <x:c r="S62" s="1"/>
      <x:c r="T62" s="1"/>
      <x:c r="U62" s="1"/>
      <x:c r="V62" s="1"/>
      <x:c r="W62" s="1"/>
      <x:c r="X62" s="1"/>
      <x:c r="Y62" s="1"/>
      <x:c r="Z62" s="1"/>
    </x:row>
    <x:row r="63">
      <x:c r="A63" s="70"/>
      <x:c r="B63" s="68"/>
      <x:c r="C63" s="68"/>
      <x:c r="D63" s="68"/>
      <x:c r="E63" s="68"/>
      <x:c r="F63" s="68"/>
      <x:c r="G63" s="68"/>
      <x:c r="H63" s="68"/>
      <x:c r="I63" s="1"/>
      <x:c r="J63" s="1"/>
      <x:c r="K63" s="1"/>
      <x:c r="L63" s="1"/>
      <x:c r="M63" s="1"/>
      <x:c r="N63" s="1"/>
      <x:c r="O63" s="1"/>
      <x:c r="P63" s="1"/>
      <x:c r="Q63" s="1"/>
      <x:c r="R63" s="1"/>
      <x:c r="S63" s="1"/>
      <x:c r="T63" s="1"/>
      <x:c r="U63" s="1"/>
      <x:c r="V63" s="1"/>
      <x:c r="W63" s="1"/>
      <x:c r="X63" s="1"/>
      <x:c r="Y63" s="1"/>
      <x:c r="Z63" s="1"/>
    </x:row>
    <x:row r="64">
      <x:c r="A64" s="70"/>
      <x:c r="B64" s="68"/>
      <x:c r="C64" s="68"/>
      <x:c r="D64" s="68"/>
      <x:c r="E64" s="68"/>
      <x:c r="F64" s="68"/>
      <x:c r="G64" s="68"/>
      <x:c r="H64" s="68"/>
      <x:c r="I64" s="1"/>
      <x:c r="J64" s="1"/>
      <x:c r="K64" s="1"/>
      <x:c r="L64" s="1"/>
      <x:c r="M64" s="1"/>
      <x:c r="N64" s="1"/>
      <x:c r="O64" s="1"/>
      <x:c r="P64" s="1"/>
      <x:c r="Q64" s="1"/>
      <x:c r="R64" s="1"/>
      <x:c r="S64" s="1"/>
      <x:c r="T64" s="1"/>
      <x:c r="U64" s="1"/>
      <x:c r="V64" s="1"/>
      <x:c r="W64" s="1"/>
      <x:c r="X64" s="1"/>
      <x:c r="Y64" s="1"/>
      <x:c r="Z64" s="1"/>
    </x:row>
    <x:row r="65">
      <x:c r="A65" s="70"/>
      <x:c r="B65" s="68"/>
      <x:c r="C65" s="68"/>
      <x:c r="D65" s="68"/>
      <x:c r="E65" s="68"/>
      <x:c r="F65" s="68"/>
      <x:c r="G65" s="68"/>
      <x:c r="H65" s="68"/>
      <x:c r="I65" s="1"/>
      <x:c r="J65" s="1"/>
      <x:c r="K65" s="1"/>
      <x:c r="L65" s="1"/>
      <x:c r="M65" s="1"/>
      <x:c r="N65" s="1"/>
      <x:c r="O65" s="1"/>
      <x:c r="P65" s="1"/>
      <x:c r="Q65" s="1"/>
      <x:c r="R65" s="1"/>
      <x:c r="S65" s="1"/>
      <x:c r="T65" s="1"/>
      <x:c r="U65" s="1"/>
      <x:c r="V65" s="1"/>
      <x:c r="W65" s="1"/>
      <x:c r="X65" s="1"/>
      <x:c r="Y65" s="1"/>
      <x:c r="Z65" s="1"/>
    </x:row>
    <x:row r="66">
      <x:c r="A66" s="70"/>
      <x:c r="B66" s="68"/>
      <x:c r="C66" s="68"/>
      <x:c r="D66" s="68"/>
      <x:c r="E66" s="68"/>
      <x:c r="F66" s="68"/>
      <x:c r="G66" s="68"/>
      <x:c r="H66" s="68"/>
      <x:c r="I66" s="1"/>
      <x:c r="J66" s="1"/>
      <x:c r="K66" s="1"/>
      <x:c r="L66" s="1"/>
      <x:c r="M66" s="1"/>
      <x:c r="N66" s="1"/>
      <x:c r="O66" s="1"/>
      <x:c r="P66" s="1"/>
      <x:c r="Q66" s="1"/>
      <x:c r="R66" s="1"/>
      <x:c r="S66" s="1"/>
      <x:c r="T66" s="1"/>
      <x:c r="U66" s="1"/>
      <x:c r="V66" s="1"/>
      <x:c r="W66" s="1"/>
      <x:c r="X66" s="1"/>
      <x:c r="Y66" s="1"/>
      <x:c r="Z66" s="1"/>
    </x:row>
    <x:row r="67">
      <x:c r="A67" s="70"/>
      <x:c r="B67" s="68"/>
      <x:c r="C67" s="68"/>
      <x:c r="D67" s="68"/>
      <x:c r="E67" s="68"/>
      <x:c r="F67" s="68"/>
      <x:c r="G67" s="68"/>
      <x:c r="H67" s="68"/>
      <x:c r="I67" s="1"/>
      <x:c r="J67" s="1"/>
      <x:c r="K67" s="1"/>
      <x:c r="L67" s="1"/>
      <x:c r="M67" s="1"/>
      <x:c r="N67" s="1"/>
      <x:c r="O67" s="1"/>
      <x:c r="P67" s="1"/>
      <x:c r="Q67" s="1"/>
      <x:c r="R67" s="1"/>
      <x:c r="S67" s="1"/>
      <x:c r="T67" s="1"/>
      <x:c r="U67" s="1"/>
      <x:c r="V67" s="1"/>
      <x:c r="W67" s="1"/>
      <x:c r="X67" s="1"/>
      <x:c r="Y67" s="1"/>
      <x:c r="Z67" s="1"/>
    </x:row>
    <x:row r="68">
      <x:c r="A68" s="70"/>
      <x:c r="B68" s="68"/>
      <x:c r="C68" s="68"/>
      <x:c r="D68" s="68"/>
      <x:c r="E68" s="68"/>
      <x:c r="F68" s="68"/>
      <x:c r="G68" s="68"/>
      <x:c r="H68" s="68"/>
      <x:c r="I68" s="1"/>
      <x:c r="J68" s="1"/>
      <x:c r="K68" s="1"/>
      <x:c r="L68" s="1"/>
      <x:c r="M68" s="1"/>
      <x:c r="N68" s="1"/>
      <x:c r="O68" s="1"/>
      <x:c r="P68" s="1"/>
      <x:c r="Q68" s="1"/>
      <x:c r="R68" s="1"/>
      <x:c r="S68" s="1"/>
      <x:c r="T68" s="1"/>
      <x:c r="U68" s="1"/>
      <x:c r="V68" s="1"/>
      <x:c r="W68" s="1"/>
      <x:c r="X68" s="1"/>
      <x:c r="Y68" s="1"/>
      <x:c r="Z68" s="1"/>
    </x:row>
    <x:row r="69">
      <x:c r="A69" s="70"/>
      <x:c r="B69" s="68"/>
      <x:c r="C69" s="68"/>
      <x:c r="D69" s="68"/>
      <x:c r="E69" s="68"/>
      <x:c r="F69" s="68"/>
      <x:c r="G69" s="68"/>
      <x:c r="H69" s="68"/>
      <x:c r="I69" s="1"/>
      <x:c r="J69" s="1"/>
      <x:c r="K69" s="1"/>
      <x:c r="L69" s="1"/>
      <x:c r="M69" s="1"/>
      <x:c r="N69" s="1"/>
      <x:c r="O69" s="1"/>
      <x:c r="P69" s="1"/>
      <x:c r="Q69" s="1"/>
      <x:c r="R69" s="1"/>
      <x:c r="S69" s="1"/>
      <x:c r="T69" s="1"/>
      <x:c r="U69" s="1"/>
      <x:c r="V69" s="1"/>
      <x:c r="W69" s="1"/>
      <x:c r="X69" s="1"/>
      <x:c r="Y69" s="1"/>
      <x:c r="Z69" s="1"/>
    </x:row>
    <x:row r="70">
      <x:c r="A70" s="70"/>
      <x:c r="B70" s="68"/>
      <x:c r="C70" s="68"/>
      <x:c r="D70" s="68"/>
      <x:c r="E70" s="68"/>
      <x:c r="F70" s="68"/>
      <x:c r="G70" s="68"/>
      <x:c r="H70" s="68"/>
      <x:c r="I70" s="1"/>
      <x:c r="J70" s="1"/>
      <x:c r="K70" s="1"/>
      <x:c r="L70" s="1"/>
      <x:c r="M70" s="1"/>
      <x:c r="N70" s="1"/>
      <x:c r="O70" s="1"/>
      <x:c r="P70" s="1"/>
      <x:c r="Q70" s="1"/>
      <x:c r="R70" s="1"/>
      <x:c r="S70" s="1"/>
      <x:c r="T70" s="1"/>
      <x:c r="U70" s="1"/>
      <x:c r="V70" s="1"/>
      <x:c r="W70" s="1"/>
      <x:c r="X70" s="1"/>
      <x:c r="Y70" s="1"/>
      <x:c r="Z70" s="1"/>
    </x:row>
    <x:row r="71">
      <x:c r="A71" s="70"/>
      <x:c r="B71" s="68"/>
      <x:c r="C71" s="68"/>
      <x:c r="D71" s="68"/>
      <x:c r="E71" s="68"/>
      <x:c r="F71" s="68"/>
      <x:c r="G71" s="68"/>
      <x:c r="H71" s="68"/>
      <x:c r="I71" s="1"/>
      <x:c r="J71" s="1"/>
      <x:c r="K71" s="1"/>
      <x:c r="L71" s="1"/>
      <x:c r="M71" s="1"/>
      <x:c r="N71" s="1"/>
      <x:c r="O71" s="1"/>
      <x:c r="P71" s="1"/>
      <x:c r="Q71" s="1"/>
      <x:c r="R71" s="1"/>
      <x:c r="S71" s="1"/>
      <x:c r="T71" s="1"/>
      <x:c r="U71" s="1"/>
      <x:c r="V71" s="1"/>
      <x:c r="W71" s="1"/>
      <x:c r="X71" s="1"/>
      <x:c r="Y71" s="1"/>
      <x:c r="Z71" s="1"/>
    </x:row>
    <x:row r="72">
      <x:c r="A72" s="70"/>
      <x:c r="B72" s="68"/>
      <x:c r="C72" s="68"/>
      <x:c r="D72" s="68"/>
      <x:c r="E72" s="68"/>
      <x:c r="F72" s="68"/>
      <x:c r="G72" s="68"/>
      <x:c r="H72" s="68"/>
      <x:c r="I72" s="1"/>
      <x:c r="J72" s="1"/>
      <x:c r="K72" s="1"/>
      <x:c r="L72" s="1"/>
      <x:c r="M72" s="1"/>
      <x:c r="N72" s="1"/>
      <x:c r="O72" s="1"/>
      <x:c r="P72" s="1"/>
      <x:c r="Q72" s="1"/>
      <x:c r="R72" s="1"/>
      <x:c r="S72" s="1"/>
      <x:c r="T72" s="1"/>
      <x:c r="U72" s="1"/>
      <x:c r="V72" s="1"/>
      <x:c r="W72" s="1"/>
      <x:c r="X72" s="1"/>
      <x:c r="Y72" s="1"/>
      <x:c r="Z72" s="1"/>
    </x:row>
    <x:row r="73">
      <x:c r="A73" s="70"/>
      <x:c r="B73" s="68"/>
      <x:c r="C73" s="68"/>
      <x:c r="D73" s="68"/>
      <x:c r="E73" s="68"/>
      <x:c r="F73" s="68"/>
      <x:c r="G73" s="68"/>
      <x:c r="H73" s="68"/>
      <x:c r="I73" s="1"/>
      <x:c r="J73" s="1"/>
      <x:c r="K73" s="1"/>
      <x:c r="L73" s="1"/>
      <x:c r="M73" s="1"/>
      <x:c r="N73" s="1"/>
      <x:c r="O73" s="1"/>
      <x:c r="P73" s="1"/>
      <x:c r="Q73" s="1"/>
      <x:c r="R73" s="1"/>
      <x:c r="S73" s="1"/>
      <x:c r="T73" s="1"/>
      <x:c r="U73" s="1"/>
      <x:c r="V73" s="1"/>
      <x:c r="W73" s="1"/>
      <x:c r="X73" s="1"/>
      <x:c r="Y73" s="1"/>
      <x:c r="Z73" s="1"/>
    </x:row>
    <x:row r="74">
      <x:c r="A74" s="70"/>
      <x:c r="B74" s="68"/>
      <x:c r="C74" s="68"/>
      <x:c r="D74" s="68"/>
      <x:c r="E74" s="68"/>
      <x:c r="F74" s="68"/>
      <x:c r="G74" s="68"/>
      <x:c r="H74" s="68"/>
      <x:c r="I74" s="1"/>
      <x:c r="J74" s="1"/>
      <x:c r="K74" s="1"/>
      <x:c r="L74" s="1"/>
      <x:c r="M74" s="1"/>
      <x:c r="N74" s="1"/>
      <x:c r="O74" s="1"/>
      <x:c r="P74" s="1"/>
      <x:c r="Q74" s="1"/>
      <x:c r="R74" s="1"/>
      <x:c r="S74" s="1"/>
      <x:c r="T74" s="1"/>
      <x:c r="U74" s="1"/>
      <x:c r="V74" s="1"/>
      <x:c r="W74" s="1"/>
      <x:c r="X74" s="1"/>
      <x:c r="Y74" s="1"/>
      <x:c r="Z74" s="1"/>
    </x:row>
    <x:row r="75">
      <x:c r="A75" s="70"/>
      <x:c r="B75" s="68"/>
      <x:c r="C75" s="68"/>
      <x:c r="D75" s="68"/>
      <x:c r="E75" s="68"/>
      <x:c r="F75" s="68"/>
      <x:c r="G75" s="68"/>
      <x:c r="H75" s="68"/>
      <x:c r="I75" s="1"/>
      <x:c r="J75" s="1"/>
      <x:c r="K75" s="1"/>
      <x:c r="L75" s="1"/>
      <x:c r="M75" s="1"/>
      <x:c r="N75" s="1"/>
      <x:c r="O75" s="1"/>
      <x:c r="P75" s="1"/>
      <x:c r="Q75" s="1"/>
      <x:c r="R75" s="1"/>
      <x:c r="S75" s="1"/>
      <x:c r="T75" s="1"/>
      <x:c r="U75" s="1"/>
      <x:c r="V75" s="1"/>
      <x:c r="W75" s="1"/>
      <x:c r="X75" s="1"/>
      <x:c r="Y75" s="1"/>
      <x:c r="Z75" s="1"/>
    </x:row>
    <x:row r="76">
      <x:c r="A76" s="70"/>
      <x:c r="B76" s="68"/>
      <x:c r="C76" s="68"/>
      <x:c r="D76" s="68"/>
      <x:c r="E76" s="68"/>
      <x:c r="F76" s="68"/>
      <x:c r="G76" s="68"/>
      <x:c r="H76" s="68"/>
      <x:c r="I76" s="1"/>
      <x:c r="J76" s="1"/>
      <x:c r="K76" s="1"/>
      <x:c r="L76" s="1"/>
      <x:c r="M76" s="1"/>
      <x:c r="N76" s="1"/>
      <x:c r="O76" s="1"/>
      <x:c r="P76" s="1"/>
      <x:c r="Q76" s="1"/>
      <x:c r="R76" s="1"/>
      <x:c r="S76" s="1"/>
      <x:c r="T76" s="1"/>
      <x:c r="U76" s="1"/>
      <x:c r="V76" s="1"/>
      <x:c r="W76" s="1"/>
      <x:c r="X76" s="1"/>
      <x:c r="Y76" s="1"/>
      <x:c r="Z76" s="1"/>
    </x:row>
    <x:row r="77">
      <x:c r="A77" s="70"/>
      <x:c r="B77" s="68"/>
      <x:c r="C77" s="68"/>
      <x:c r="D77" s="68"/>
      <x:c r="E77" s="68"/>
      <x:c r="F77" s="68"/>
      <x:c r="G77" s="68"/>
      <x:c r="H77" s="68"/>
      <x:c r="I77" s="1"/>
      <x:c r="J77" s="1"/>
      <x:c r="K77" s="1"/>
      <x:c r="L77" s="1"/>
      <x:c r="M77" s="1"/>
      <x:c r="N77" s="1"/>
      <x:c r="O77" s="1"/>
      <x:c r="P77" s="1"/>
      <x:c r="Q77" s="1"/>
      <x:c r="R77" s="1"/>
      <x:c r="S77" s="1"/>
      <x:c r="T77" s="1"/>
      <x:c r="U77" s="1"/>
      <x:c r="V77" s="1"/>
      <x:c r="W77" s="1"/>
      <x:c r="X77" s="1"/>
      <x:c r="Y77" s="1"/>
      <x:c r="Z77" s="1"/>
    </x:row>
    <x:row r="78">
      <x:c r="A78" s="70"/>
      <x:c r="B78" s="68"/>
      <x:c r="C78" s="68"/>
      <x:c r="D78" s="68"/>
      <x:c r="E78" s="68"/>
      <x:c r="F78" s="68"/>
      <x:c r="G78" s="68"/>
      <x:c r="H78" s="68"/>
      <x:c r="I78" s="1"/>
      <x:c r="J78" s="1"/>
      <x:c r="K78" s="1"/>
      <x:c r="L78" s="1"/>
      <x:c r="M78" s="1"/>
      <x:c r="N78" s="1"/>
      <x:c r="O78" s="1"/>
      <x:c r="P78" s="1"/>
      <x:c r="Q78" s="1"/>
      <x:c r="R78" s="1"/>
      <x:c r="S78" s="1"/>
      <x:c r="T78" s="1"/>
      <x:c r="U78" s="1"/>
      <x:c r="V78" s="1"/>
      <x:c r="W78" s="1"/>
      <x:c r="X78" s="1"/>
      <x:c r="Y78" s="1"/>
      <x:c r="Z78" s="1"/>
    </x:row>
    <x:row r="79">
      <x:c r="A79" s="70"/>
      <x:c r="B79" s="68"/>
      <x:c r="C79" s="68"/>
      <x:c r="D79" s="68"/>
      <x:c r="E79" s="68"/>
      <x:c r="F79" s="68"/>
      <x:c r="G79" s="68"/>
      <x:c r="H79" s="68"/>
      <x:c r="I79" s="1"/>
      <x:c r="J79" s="1"/>
      <x:c r="K79" s="1"/>
      <x:c r="L79" s="1"/>
      <x:c r="M79" s="1"/>
      <x:c r="N79" s="1"/>
      <x:c r="O79" s="1"/>
      <x:c r="P79" s="1"/>
      <x:c r="Q79" s="1"/>
      <x:c r="R79" s="1"/>
      <x:c r="S79" s="1"/>
      <x:c r="T79" s="1"/>
      <x:c r="U79" s="1"/>
      <x:c r="V79" s="1"/>
      <x:c r="W79" s="1"/>
      <x:c r="X79" s="1"/>
      <x:c r="Y79" s="1"/>
      <x:c r="Z79" s="1"/>
    </x:row>
    <x:row r="80">
      <x:c r="A80" s="70"/>
      <x:c r="B80" s="68"/>
      <x:c r="C80" s="68"/>
      <x:c r="D80" s="68"/>
      <x:c r="E80" s="68"/>
      <x:c r="F80" s="68"/>
      <x:c r="G80" s="68"/>
      <x:c r="H80" s="68"/>
      <x:c r="I80" s="1"/>
      <x:c r="J80" s="1"/>
      <x:c r="K80" s="1"/>
      <x:c r="L80" s="1"/>
      <x:c r="M80" s="1"/>
      <x:c r="N80" s="1"/>
      <x:c r="O80" s="1"/>
      <x:c r="P80" s="1"/>
      <x:c r="Q80" s="1"/>
      <x:c r="R80" s="1"/>
      <x:c r="S80" s="1"/>
      <x:c r="T80" s="1"/>
      <x:c r="U80" s="1"/>
      <x:c r="V80" s="1"/>
      <x:c r="W80" s="1"/>
      <x:c r="X80" s="1"/>
      <x:c r="Y80" s="1"/>
      <x:c r="Z80" s="1"/>
    </x:row>
    <x:row r="81">
      <x:c r="A81" s="70"/>
      <x:c r="B81" s="68"/>
      <x:c r="C81" s="68"/>
      <x:c r="D81" s="68"/>
      <x:c r="E81" s="68"/>
      <x:c r="F81" s="68"/>
      <x:c r="G81" s="68"/>
      <x:c r="H81" s="68"/>
      <x:c r="I81" s="1"/>
      <x:c r="J81" s="1"/>
      <x:c r="K81" s="1"/>
      <x:c r="L81" s="1"/>
      <x:c r="M81" s="1"/>
      <x:c r="N81" s="1"/>
      <x:c r="O81" s="1"/>
      <x:c r="P81" s="1"/>
      <x:c r="Q81" s="1"/>
      <x:c r="R81" s="1"/>
      <x:c r="S81" s="1"/>
      <x:c r="T81" s="1"/>
      <x:c r="U81" s="1"/>
      <x:c r="V81" s="1"/>
      <x:c r="W81" s="1"/>
      <x:c r="X81" s="1"/>
      <x:c r="Y81" s="1"/>
      <x:c r="Z81" s="1"/>
    </x:row>
    <x:row r="82">
      <x:c r="A82" s="70"/>
      <x:c r="B82" s="68"/>
      <x:c r="C82" s="68"/>
      <x:c r="D82" s="68"/>
      <x:c r="E82" s="68"/>
      <x:c r="F82" s="68"/>
      <x:c r="G82" s="68"/>
      <x:c r="H82" s="68"/>
      <x:c r="I82" s="1"/>
      <x:c r="J82" s="1"/>
      <x:c r="K82" s="1"/>
      <x:c r="L82" s="1"/>
      <x:c r="M82" s="1"/>
      <x:c r="N82" s="1"/>
      <x:c r="O82" s="1"/>
      <x:c r="P82" s="1"/>
      <x:c r="Q82" s="1"/>
      <x:c r="R82" s="1"/>
      <x:c r="S82" s="1"/>
      <x:c r="T82" s="1"/>
      <x:c r="U82" s="1"/>
      <x:c r="V82" s="1"/>
      <x:c r="W82" s="1"/>
      <x:c r="X82" s="1"/>
      <x:c r="Y82" s="1"/>
      <x:c r="Z82" s="1"/>
    </x:row>
    <x:row r="83">
      <x:c r="A83" s="70"/>
      <x:c r="B83" s="68"/>
      <x:c r="C83" s="68"/>
      <x:c r="D83" s="68"/>
      <x:c r="E83" s="68"/>
      <x:c r="F83" s="68"/>
      <x:c r="G83" s="68"/>
      <x:c r="H83" s="68"/>
      <x:c r="I83" s="1"/>
      <x:c r="J83" s="1"/>
      <x:c r="K83" s="1"/>
      <x:c r="L83" s="1"/>
      <x:c r="M83" s="1"/>
      <x:c r="N83" s="1"/>
      <x:c r="O83" s="1"/>
      <x:c r="P83" s="1"/>
      <x:c r="Q83" s="1"/>
      <x:c r="R83" s="1"/>
      <x:c r="S83" s="1"/>
      <x:c r="T83" s="1"/>
      <x:c r="U83" s="1"/>
      <x:c r="V83" s="1"/>
      <x:c r="W83" s="1"/>
      <x:c r="X83" s="1"/>
      <x:c r="Y83" s="1"/>
      <x:c r="Z83" s="1"/>
    </x:row>
    <x:row r="84">
      <x:c r="A84" s="70"/>
      <x:c r="B84" s="68"/>
      <x:c r="C84" s="68"/>
      <x:c r="D84" s="68"/>
      <x:c r="E84" s="68"/>
      <x:c r="F84" s="68"/>
      <x:c r="G84" s="68"/>
      <x:c r="H84" s="68"/>
      <x:c r="I84" s="1"/>
      <x:c r="J84" s="1"/>
      <x:c r="K84" s="1"/>
      <x:c r="L84" s="1"/>
      <x:c r="M84" s="1"/>
      <x:c r="N84" s="1"/>
      <x:c r="O84" s="1"/>
      <x:c r="P84" s="1"/>
      <x:c r="Q84" s="1"/>
      <x:c r="R84" s="1"/>
      <x:c r="S84" s="1"/>
      <x:c r="T84" s="1"/>
      <x:c r="U84" s="1"/>
      <x:c r="V84" s="1"/>
      <x:c r="W84" s="1"/>
      <x:c r="X84" s="1"/>
      <x:c r="Y84" s="1"/>
      <x:c r="Z84" s="1"/>
    </x:row>
    <x:row r="85">
      <x:c r="A85" s="70"/>
      <x:c r="B85" s="68"/>
      <x:c r="C85" s="68"/>
      <x:c r="D85" s="68"/>
      <x:c r="E85" s="68"/>
      <x:c r="F85" s="68"/>
      <x:c r="G85" s="68"/>
      <x:c r="H85" s="68"/>
      <x:c r="I85" s="1"/>
      <x:c r="J85" s="1"/>
      <x:c r="K85" s="1"/>
      <x:c r="L85" s="1"/>
      <x:c r="M85" s="1"/>
      <x:c r="N85" s="1"/>
      <x:c r="O85" s="1"/>
      <x:c r="P85" s="1"/>
      <x:c r="Q85" s="1"/>
      <x:c r="R85" s="1"/>
      <x:c r="S85" s="1"/>
      <x:c r="T85" s="1"/>
      <x:c r="U85" s="1"/>
      <x:c r="V85" s="1"/>
      <x:c r="W85" s="1"/>
      <x:c r="X85" s="1"/>
      <x:c r="Y85" s="1"/>
      <x:c r="Z85" s="1"/>
    </x:row>
    <x:row r="86">
      <x:c r="A86" s="70"/>
      <x:c r="B86" s="68"/>
      <x:c r="C86" s="68"/>
      <x:c r="D86" s="68"/>
      <x:c r="E86" s="68"/>
      <x:c r="F86" s="68"/>
      <x:c r="G86" s="68"/>
      <x:c r="H86" s="68"/>
      <x:c r="I86" s="1"/>
      <x:c r="J86" s="1"/>
      <x:c r="K86" s="1"/>
      <x:c r="L86" s="1"/>
      <x:c r="M86" s="1"/>
      <x:c r="N86" s="1"/>
      <x:c r="O86" s="1"/>
      <x:c r="P86" s="1"/>
      <x:c r="Q86" s="1"/>
      <x:c r="R86" s="1"/>
      <x:c r="S86" s="1"/>
      <x:c r="T86" s="1"/>
      <x:c r="U86" s="1"/>
      <x:c r="V86" s="1"/>
      <x:c r="W86" s="1"/>
      <x:c r="X86" s="1"/>
      <x:c r="Y86" s="1"/>
      <x:c r="Z86" s="1"/>
    </x:row>
    <x:row r="87">
      <x:c r="A87" s="70"/>
      <x:c r="B87" s="68"/>
      <x:c r="C87" s="68"/>
      <x:c r="D87" s="68"/>
      <x:c r="E87" s="68"/>
      <x:c r="F87" s="68"/>
      <x:c r="G87" s="68"/>
      <x:c r="H87" s="68"/>
      <x:c r="I87" s="1"/>
      <x:c r="J87" s="1"/>
      <x:c r="K87" s="1"/>
      <x:c r="L87" s="1"/>
      <x:c r="M87" s="1"/>
      <x:c r="N87" s="1"/>
      <x:c r="O87" s="1"/>
      <x:c r="P87" s="1"/>
      <x:c r="Q87" s="1"/>
      <x:c r="R87" s="1"/>
      <x:c r="S87" s="1"/>
      <x:c r="T87" s="1"/>
      <x:c r="U87" s="1"/>
      <x:c r="V87" s="1"/>
      <x:c r="W87" s="1"/>
      <x:c r="X87" s="1"/>
      <x:c r="Y87" s="1"/>
      <x:c r="Z87" s="1"/>
    </x:row>
    <x:row r="88">
      <x:c r="A88" s="70"/>
      <x:c r="B88" s="68"/>
      <x:c r="C88" s="68"/>
      <x:c r="D88" s="68"/>
      <x:c r="E88" s="68"/>
      <x:c r="F88" s="68"/>
      <x:c r="G88" s="68"/>
      <x:c r="H88" s="68"/>
      <x:c r="I88" s="1"/>
      <x:c r="J88" s="1"/>
      <x:c r="K88" s="1"/>
      <x:c r="L88" s="1"/>
      <x:c r="M88" s="1"/>
      <x:c r="N88" s="1"/>
      <x:c r="O88" s="1"/>
      <x:c r="P88" s="1"/>
      <x:c r="Q88" s="1"/>
      <x:c r="R88" s="1"/>
      <x:c r="S88" s="1"/>
      <x:c r="T88" s="1"/>
      <x:c r="U88" s="1"/>
      <x:c r="V88" s="1"/>
      <x:c r="W88" s="1"/>
      <x:c r="X88" s="1"/>
      <x:c r="Y88" s="1"/>
      <x:c r="Z88" s="1"/>
    </x:row>
    <x:row r="89">
      <x:c r="A89" s="70"/>
      <x:c r="B89" s="68"/>
      <x:c r="C89" s="68"/>
      <x:c r="D89" s="68"/>
      <x:c r="E89" s="68"/>
      <x:c r="F89" s="68"/>
      <x:c r="G89" s="68"/>
      <x:c r="H89" s="68"/>
      <x:c r="I89" s="1"/>
      <x:c r="J89" s="1"/>
      <x:c r="K89" s="1"/>
      <x:c r="L89" s="1"/>
      <x:c r="M89" s="1"/>
      <x:c r="N89" s="1"/>
      <x:c r="O89" s="1"/>
      <x:c r="P89" s="1"/>
      <x:c r="Q89" s="1"/>
      <x:c r="R89" s="1"/>
      <x:c r="S89" s="1"/>
      <x:c r="T89" s="1"/>
      <x:c r="U89" s="1"/>
      <x:c r="V89" s="1"/>
      <x:c r="W89" s="1"/>
      <x:c r="X89" s="1"/>
      <x:c r="Y89" s="1"/>
      <x:c r="Z89" s="1"/>
    </x:row>
    <x:row r="90">
      <x:c r="A90" s="70"/>
      <x:c r="B90" s="68"/>
      <x:c r="C90" s="68"/>
      <x:c r="D90" s="68"/>
      <x:c r="E90" s="68"/>
      <x:c r="F90" s="68"/>
      <x:c r="G90" s="68"/>
      <x:c r="H90" s="68"/>
      <x:c r="I90" s="1"/>
      <x:c r="J90" s="1"/>
      <x:c r="K90" s="1"/>
      <x:c r="L90" s="1"/>
      <x:c r="M90" s="1"/>
      <x:c r="N90" s="1"/>
      <x:c r="O90" s="1"/>
      <x:c r="P90" s="1"/>
      <x:c r="Q90" s="1"/>
      <x:c r="R90" s="1"/>
      <x:c r="S90" s="1"/>
      <x:c r="T90" s="1"/>
      <x:c r="U90" s="1"/>
      <x:c r="V90" s="1"/>
      <x:c r="W90" s="1"/>
      <x:c r="X90" s="1"/>
      <x:c r="Y90" s="1"/>
      <x:c r="Z90" s="1"/>
    </x:row>
    <x:row r="91">
      <x:c r="A91" s="70"/>
      <x:c r="B91" s="68"/>
      <x:c r="C91" s="68"/>
      <x:c r="D91" s="68"/>
      <x:c r="E91" s="68"/>
      <x:c r="F91" s="68"/>
      <x:c r="G91" s="68"/>
      <x:c r="H91" s="68"/>
      <x:c r="I91" s="1"/>
      <x:c r="J91" s="1"/>
      <x:c r="K91" s="1"/>
      <x:c r="L91" s="1"/>
      <x:c r="M91" s="1"/>
      <x:c r="N91" s="1"/>
      <x:c r="O91" s="1"/>
      <x:c r="P91" s="1"/>
      <x:c r="Q91" s="1"/>
      <x:c r="R91" s="1"/>
      <x:c r="S91" s="1"/>
      <x:c r="T91" s="1"/>
      <x:c r="U91" s="1"/>
      <x:c r="V91" s="1"/>
      <x:c r="W91" s="1"/>
      <x:c r="X91" s="1"/>
      <x:c r="Y91" s="1"/>
      <x:c r="Z91" s="1"/>
    </x:row>
    <x:row r="92">
      <x:c r="A92" s="70"/>
      <x:c r="B92" s="68"/>
      <x:c r="C92" s="68"/>
      <x:c r="D92" s="68"/>
      <x:c r="E92" s="68"/>
      <x:c r="F92" s="68"/>
      <x:c r="G92" s="68"/>
      <x:c r="H92" s="68"/>
      <x:c r="I92" s="1"/>
      <x:c r="J92" s="1"/>
      <x:c r="K92" s="1"/>
      <x:c r="L92" s="1"/>
      <x:c r="M92" s="1"/>
      <x:c r="N92" s="1"/>
      <x:c r="O92" s="1"/>
      <x:c r="P92" s="1"/>
      <x:c r="Q92" s="1"/>
      <x:c r="R92" s="1"/>
      <x:c r="S92" s="1"/>
      <x:c r="T92" s="1"/>
      <x:c r="U92" s="1"/>
      <x:c r="V92" s="1"/>
      <x:c r="W92" s="1"/>
      <x:c r="X92" s="1"/>
      <x:c r="Y92" s="1"/>
      <x:c r="Z92" s="1"/>
    </x:row>
    <x:row r="93">
      <x:c r="A93" s="70"/>
      <x:c r="B93" s="68"/>
      <x:c r="C93" s="68"/>
      <x:c r="D93" s="68"/>
      <x:c r="E93" s="68"/>
      <x:c r="F93" s="68"/>
      <x:c r="G93" s="68"/>
      <x:c r="H93" s="68"/>
      <x:c r="I93" s="1"/>
      <x:c r="J93" s="1"/>
      <x:c r="K93" s="1"/>
      <x:c r="L93" s="1"/>
      <x:c r="M93" s="1"/>
      <x:c r="N93" s="1"/>
      <x:c r="O93" s="1"/>
      <x:c r="P93" s="1"/>
      <x:c r="Q93" s="1"/>
      <x:c r="R93" s="1"/>
      <x:c r="S93" s="1"/>
      <x:c r="T93" s="1"/>
      <x:c r="U93" s="1"/>
      <x:c r="V93" s="1"/>
      <x:c r="W93" s="1"/>
      <x:c r="X93" s="1"/>
      <x:c r="Y93" s="1"/>
      <x:c r="Z93" s="1"/>
    </x:row>
    <x:row r="94">
      <x:c r="A94" s="70"/>
      <x:c r="B94" s="68"/>
      <x:c r="C94" s="68"/>
      <x:c r="D94" s="68"/>
      <x:c r="E94" s="68"/>
      <x:c r="F94" s="68"/>
      <x:c r="G94" s="68"/>
      <x:c r="H94" s="68"/>
      <x:c r="I94" s="1"/>
      <x:c r="J94" s="1"/>
      <x:c r="K94" s="1"/>
      <x:c r="L94" s="1"/>
      <x:c r="M94" s="1"/>
      <x:c r="N94" s="1"/>
      <x:c r="O94" s="1"/>
      <x:c r="P94" s="1"/>
      <x:c r="Q94" s="1"/>
      <x:c r="R94" s="1"/>
      <x:c r="S94" s="1"/>
      <x:c r="T94" s="1"/>
      <x:c r="U94" s="1"/>
      <x:c r="V94" s="1"/>
      <x:c r="W94" s="1"/>
      <x:c r="X94" s="1"/>
      <x:c r="Y94" s="1"/>
      <x:c r="Z94" s="1"/>
    </x:row>
    <x:row r="95">
      <x:c r="A95" s="70"/>
      <x:c r="B95" s="68"/>
      <x:c r="C95" s="68"/>
      <x:c r="D95" s="68"/>
      <x:c r="E95" s="68"/>
      <x:c r="F95" s="68"/>
      <x:c r="G95" s="68"/>
      <x:c r="H95" s="68"/>
      <x:c r="I95" s="1"/>
      <x:c r="J95" s="1"/>
      <x:c r="K95" s="1"/>
      <x:c r="L95" s="1"/>
      <x:c r="M95" s="1"/>
      <x:c r="N95" s="1"/>
      <x:c r="O95" s="1"/>
      <x:c r="P95" s="1"/>
      <x:c r="Q95" s="1"/>
      <x:c r="R95" s="1"/>
      <x:c r="S95" s="1"/>
      <x:c r="T95" s="1"/>
      <x:c r="U95" s="1"/>
      <x:c r="V95" s="1"/>
      <x:c r="W95" s="1"/>
      <x:c r="X95" s="1"/>
      <x:c r="Y95" s="1"/>
      <x:c r="Z95" s="1"/>
    </x:row>
    <x:row r="96">
      <x:c r="A96" s="70"/>
      <x:c r="B96" s="68"/>
      <x:c r="C96" s="68"/>
      <x:c r="D96" s="68"/>
      <x:c r="E96" s="68"/>
      <x:c r="F96" s="68"/>
      <x:c r="G96" s="68"/>
      <x:c r="H96" s="68"/>
      <x:c r="I96" s="1"/>
      <x:c r="J96" s="1"/>
      <x:c r="K96" s="1"/>
      <x:c r="L96" s="1"/>
      <x:c r="M96" s="1"/>
      <x:c r="N96" s="1"/>
      <x:c r="O96" s="1"/>
      <x:c r="P96" s="1"/>
      <x:c r="Q96" s="1"/>
      <x:c r="R96" s="1"/>
      <x:c r="S96" s="1"/>
      <x:c r="T96" s="1"/>
      <x:c r="U96" s="1"/>
      <x:c r="V96" s="1"/>
      <x:c r="W96" s="1"/>
      <x:c r="X96" s="1"/>
      <x:c r="Y96" s="1"/>
      <x:c r="Z96" s="1"/>
    </x:row>
    <x:row r="97">
      <x:c r="A97" s="70"/>
      <x:c r="B97" s="68"/>
      <x:c r="C97" s="68"/>
      <x:c r="D97" s="68"/>
      <x:c r="E97" s="68"/>
      <x:c r="F97" s="68"/>
      <x:c r="G97" s="68"/>
      <x:c r="H97" s="68"/>
      <x:c r="I97" s="1"/>
      <x:c r="J97" s="1"/>
      <x:c r="K97" s="1"/>
      <x:c r="L97" s="1"/>
      <x:c r="M97" s="1"/>
      <x:c r="N97" s="1"/>
      <x:c r="O97" s="1"/>
      <x:c r="P97" s="1"/>
      <x:c r="Q97" s="1"/>
      <x:c r="R97" s="1"/>
      <x:c r="S97" s="1"/>
      <x:c r="T97" s="1"/>
      <x:c r="U97" s="1"/>
      <x:c r="V97" s="1"/>
      <x:c r="W97" s="1"/>
      <x:c r="X97" s="1"/>
      <x:c r="Y97" s="1"/>
      <x:c r="Z97" s="1"/>
    </x:row>
    <x:row r="98">
      <x:c r="A98" s="70"/>
      <x:c r="B98" s="68"/>
      <x:c r="C98" s="68"/>
      <x:c r="D98" s="68"/>
      <x:c r="E98" s="68"/>
      <x:c r="F98" s="68"/>
      <x:c r="G98" s="68"/>
      <x:c r="H98" s="68"/>
      <x:c r="I98" s="1"/>
      <x:c r="J98" s="1"/>
      <x:c r="K98" s="1"/>
      <x:c r="L98" s="1"/>
      <x:c r="M98" s="1"/>
      <x:c r="N98" s="1"/>
      <x:c r="O98" s="1"/>
      <x:c r="P98" s="1"/>
      <x:c r="Q98" s="1"/>
      <x:c r="R98" s="1"/>
      <x:c r="S98" s="1"/>
      <x:c r="T98" s="1"/>
      <x:c r="U98" s="1"/>
      <x:c r="V98" s="1"/>
      <x:c r="W98" s="1"/>
      <x:c r="X98" s="1"/>
      <x:c r="Y98" s="1"/>
      <x:c r="Z98" s="1"/>
    </x:row>
    <x:row r="99">
      <x:c r="A99" s="70"/>
      <x:c r="B99" s="68"/>
      <x:c r="C99" s="68"/>
      <x:c r="D99" s="68"/>
      <x:c r="E99" s="68"/>
      <x:c r="F99" s="68"/>
      <x:c r="G99" s="68"/>
      <x:c r="H99" s="68"/>
      <x:c r="I99" s="1"/>
      <x:c r="J99" s="1"/>
      <x:c r="K99" s="1"/>
      <x:c r="L99" s="1"/>
      <x:c r="M99" s="1"/>
      <x:c r="N99" s="1"/>
      <x:c r="O99" s="1"/>
      <x:c r="P99" s="1"/>
      <x:c r="Q99" s="1"/>
      <x:c r="R99" s="1"/>
      <x:c r="S99" s="1"/>
      <x:c r="T99" s="1"/>
      <x:c r="U99" s="1"/>
      <x:c r="V99" s="1"/>
      <x:c r="W99" s="1"/>
      <x:c r="X99" s="1"/>
      <x:c r="Y99" s="1"/>
      <x:c r="Z99" s="1"/>
    </x:row>
    <x:row r="100">
      <x:c r="A100" s="70"/>
      <x:c r="B100" s="68"/>
      <x:c r="C100" s="68"/>
      <x:c r="D100" s="68"/>
      <x:c r="E100" s="68"/>
      <x:c r="F100" s="68"/>
      <x:c r="G100" s="68"/>
      <x:c r="H100" s="68"/>
      <x:c r="I100" s="1"/>
      <x:c r="J100" s="1"/>
      <x:c r="K100" s="1"/>
      <x:c r="L100" s="1"/>
      <x:c r="M100" s="1"/>
      <x:c r="N100" s="1"/>
      <x:c r="O100" s="1"/>
      <x:c r="P100" s="1"/>
      <x:c r="Q100" s="1"/>
      <x:c r="R100" s="1"/>
      <x:c r="S100" s="1"/>
      <x:c r="T100" s="1"/>
      <x:c r="U100" s="1"/>
      <x:c r="V100" s="1"/>
      <x:c r="W100" s="1"/>
      <x:c r="X100" s="1"/>
      <x:c r="Y100" s="1"/>
      <x:c r="Z100" s="1"/>
    </x:row>
    <x:row r="101">
      <x:c r="A101" s="70"/>
      <x:c r="B101" s="68"/>
      <x:c r="C101" s="68"/>
      <x:c r="D101" s="68"/>
      <x:c r="E101" s="68"/>
      <x:c r="F101" s="68"/>
      <x:c r="G101" s="68"/>
      <x:c r="H101" s="68"/>
      <x:c r="I101" s="1"/>
      <x:c r="J101" s="1"/>
      <x:c r="K101" s="1"/>
      <x:c r="L101" s="1"/>
      <x:c r="M101" s="1"/>
      <x:c r="N101" s="1"/>
      <x:c r="O101" s="1"/>
      <x:c r="P101" s="1"/>
      <x:c r="Q101" s="1"/>
      <x:c r="R101" s="1"/>
      <x:c r="S101" s="1"/>
      <x:c r="T101" s="1"/>
      <x:c r="U101" s="1"/>
      <x:c r="V101" s="1"/>
      <x:c r="W101" s="1"/>
      <x:c r="X101" s="1"/>
      <x:c r="Y101" s="1"/>
      <x:c r="Z101" s="1"/>
    </x:row>
    <x:row r="102">
      <x:c r="A102" s="70"/>
      <x:c r="B102" s="68"/>
      <x:c r="C102" s="68"/>
      <x:c r="D102" s="68"/>
      <x:c r="E102" s="68"/>
      <x:c r="F102" s="68"/>
      <x:c r="G102" s="68"/>
      <x:c r="H102" s="68"/>
      <x:c r="I102" s="1"/>
      <x:c r="J102" s="1"/>
      <x:c r="K102" s="1"/>
      <x:c r="L102" s="1"/>
      <x:c r="M102" s="1"/>
      <x:c r="N102" s="1"/>
      <x:c r="O102" s="1"/>
      <x:c r="P102" s="1"/>
      <x:c r="Q102" s="1"/>
      <x:c r="R102" s="1"/>
      <x:c r="S102" s="1"/>
      <x:c r="T102" s="1"/>
      <x:c r="U102" s="1"/>
      <x:c r="V102" s="1"/>
      <x:c r="W102" s="1"/>
      <x:c r="X102" s="1"/>
      <x:c r="Y102" s="1"/>
      <x:c r="Z102" s="1"/>
    </x:row>
    <x:row r="103">
      <x:c r="A103" s="70"/>
      <x:c r="B103" s="68"/>
      <x:c r="C103" s="68"/>
      <x:c r="D103" s="68"/>
      <x:c r="E103" s="68"/>
      <x:c r="F103" s="68"/>
      <x:c r="G103" s="68"/>
      <x:c r="H103" s="68"/>
      <x:c r="I103" s="1"/>
      <x:c r="J103" s="1"/>
      <x:c r="K103" s="1"/>
      <x:c r="L103" s="1"/>
      <x:c r="M103" s="1"/>
      <x:c r="N103" s="1"/>
      <x:c r="O103" s="1"/>
      <x:c r="P103" s="1"/>
      <x:c r="Q103" s="1"/>
      <x:c r="R103" s="1"/>
      <x:c r="S103" s="1"/>
      <x:c r="T103" s="1"/>
      <x:c r="U103" s="1"/>
      <x:c r="V103" s="1"/>
      <x:c r="W103" s="1"/>
      <x:c r="X103" s="1"/>
      <x:c r="Y103" s="1"/>
      <x:c r="Z103" s="1"/>
    </x:row>
    <x:row r="104">
      <x:c r="A104" s="70"/>
      <x:c r="B104" s="68"/>
      <x:c r="C104" s="68"/>
      <x:c r="D104" s="68"/>
      <x:c r="E104" s="68"/>
      <x:c r="F104" s="68"/>
      <x:c r="G104" s="68"/>
      <x:c r="H104" s="68"/>
      <x:c r="I104" s="1"/>
      <x:c r="J104" s="1"/>
      <x:c r="K104" s="1"/>
      <x:c r="L104" s="1"/>
      <x:c r="M104" s="1"/>
      <x:c r="N104" s="1"/>
      <x:c r="O104" s="1"/>
      <x:c r="P104" s="1"/>
      <x:c r="Q104" s="1"/>
      <x:c r="R104" s="1"/>
      <x:c r="S104" s="1"/>
      <x:c r="T104" s="1"/>
      <x:c r="U104" s="1"/>
      <x:c r="V104" s="1"/>
      <x:c r="W104" s="1"/>
      <x:c r="X104" s="1"/>
      <x:c r="Y104" s="1"/>
      <x:c r="Z104" s="1"/>
    </x:row>
    <x:row r="105">
      <x:c r="A105" s="70"/>
      <x:c r="B105" s="68"/>
      <x:c r="C105" s="68"/>
      <x:c r="D105" s="68"/>
      <x:c r="E105" s="68"/>
      <x:c r="F105" s="68"/>
      <x:c r="G105" s="68"/>
      <x:c r="H105" s="68"/>
      <x:c r="I105" s="1"/>
      <x:c r="J105" s="1"/>
      <x:c r="K105" s="1"/>
      <x:c r="L105" s="1"/>
      <x:c r="M105" s="1"/>
      <x:c r="N105" s="1"/>
      <x:c r="O105" s="1"/>
      <x:c r="P105" s="1"/>
      <x:c r="Q105" s="1"/>
      <x:c r="R105" s="1"/>
      <x:c r="S105" s="1"/>
      <x:c r="T105" s="1"/>
      <x:c r="U105" s="1"/>
      <x:c r="V105" s="1"/>
      <x:c r="W105" s="1"/>
      <x:c r="X105" s="1"/>
      <x:c r="Y105" s="1"/>
      <x:c r="Z105" s="1"/>
    </x:row>
    <x:row r="106">
      <x:c r="A106" s="70"/>
      <x:c r="B106" s="68"/>
      <x:c r="C106" s="68"/>
      <x:c r="D106" s="68"/>
      <x:c r="E106" s="68"/>
      <x:c r="F106" s="68"/>
      <x:c r="G106" s="68"/>
      <x:c r="H106" s="68"/>
      <x:c r="I106" s="1"/>
      <x:c r="J106" s="1"/>
      <x:c r="K106" s="1"/>
      <x:c r="L106" s="1"/>
      <x:c r="M106" s="1"/>
      <x:c r="N106" s="1"/>
      <x:c r="O106" s="1"/>
      <x:c r="P106" s="1"/>
      <x:c r="Q106" s="1"/>
      <x:c r="R106" s="1"/>
      <x:c r="S106" s="1"/>
      <x:c r="T106" s="1"/>
      <x:c r="U106" s="1"/>
      <x:c r="V106" s="1"/>
      <x:c r="W106" s="1"/>
      <x:c r="X106" s="1"/>
      <x:c r="Y106" s="1"/>
      <x:c r="Z106" s="1"/>
    </x:row>
    <x:row r="107">
      <x:c r="A107" s="70"/>
      <x:c r="B107" s="68"/>
      <x:c r="C107" s="68"/>
      <x:c r="D107" s="68"/>
      <x:c r="E107" s="68"/>
      <x:c r="F107" s="68"/>
      <x:c r="G107" s="68"/>
      <x:c r="H107" s="68"/>
      <x:c r="I107" s="1"/>
      <x:c r="J107" s="1"/>
      <x:c r="K107" s="1"/>
      <x:c r="L107" s="1"/>
      <x:c r="M107" s="1"/>
      <x:c r="N107" s="1"/>
      <x:c r="O107" s="1"/>
      <x:c r="P107" s="1"/>
      <x:c r="Q107" s="1"/>
      <x:c r="R107" s="1"/>
      <x:c r="S107" s="1"/>
      <x:c r="T107" s="1"/>
      <x:c r="U107" s="1"/>
      <x:c r="V107" s="1"/>
      <x:c r="W107" s="1"/>
      <x:c r="X107" s="1"/>
      <x:c r="Y107" s="1"/>
      <x:c r="Z107" s="1"/>
    </x:row>
    <x:row r="108">
      <x:c r="A108" s="70"/>
      <x:c r="B108" s="68"/>
      <x:c r="C108" s="68"/>
      <x:c r="D108" s="68"/>
      <x:c r="E108" s="68"/>
      <x:c r="F108" s="68"/>
      <x:c r="G108" s="68"/>
      <x:c r="H108" s="68"/>
      <x:c r="I108" s="1"/>
      <x:c r="J108" s="1"/>
      <x:c r="K108" s="1"/>
      <x:c r="L108" s="1"/>
      <x:c r="M108" s="1"/>
      <x:c r="N108" s="1"/>
      <x:c r="O108" s="1"/>
      <x:c r="P108" s="1"/>
      <x:c r="Q108" s="1"/>
      <x:c r="R108" s="1"/>
      <x:c r="S108" s="1"/>
      <x:c r="T108" s="1"/>
      <x:c r="U108" s="1"/>
      <x:c r="V108" s="1"/>
      <x:c r="W108" s="1"/>
      <x:c r="X108" s="1"/>
      <x:c r="Y108" s="1"/>
      <x:c r="Z108" s="1"/>
    </x:row>
    <x:row r="109">
      <x:c r="A109" s="70"/>
      <x:c r="B109" s="68"/>
      <x:c r="C109" s="68"/>
      <x:c r="D109" s="68"/>
      <x:c r="E109" s="68"/>
      <x:c r="F109" s="68"/>
      <x:c r="G109" s="68"/>
      <x:c r="H109" s="68"/>
      <x:c r="I109" s="1"/>
      <x:c r="J109" s="1"/>
      <x:c r="K109" s="1"/>
      <x:c r="L109" s="1"/>
      <x:c r="M109" s="1"/>
      <x:c r="N109" s="1"/>
      <x:c r="O109" s="1"/>
      <x:c r="P109" s="1"/>
      <x:c r="Q109" s="1"/>
      <x:c r="R109" s="1"/>
      <x:c r="S109" s="1"/>
      <x:c r="T109" s="1"/>
      <x:c r="U109" s="1"/>
      <x:c r="V109" s="1"/>
      <x:c r="W109" s="1"/>
      <x:c r="X109" s="1"/>
      <x:c r="Y109" s="1"/>
      <x:c r="Z109" s="1"/>
    </x:row>
    <x:row r="110">
      <x:c r="A110" s="70"/>
      <x:c r="B110" s="68"/>
      <x:c r="C110" s="68"/>
      <x:c r="D110" s="68"/>
      <x:c r="E110" s="68"/>
      <x:c r="F110" s="68"/>
      <x:c r="G110" s="68"/>
      <x:c r="H110" s="68"/>
      <x:c r="I110" s="1"/>
      <x:c r="J110" s="1"/>
      <x:c r="K110" s="1"/>
      <x:c r="L110" s="1"/>
      <x:c r="M110" s="1"/>
      <x:c r="N110" s="1"/>
      <x:c r="O110" s="1"/>
      <x:c r="P110" s="1"/>
      <x:c r="Q110" s="1"/>
      <x:c r="R110" s="1"/>
      <x:c r="S110" s="1"/>
      <x:c r="T110" s="1"/>
      <x:c r="U110" s="1"/>
      <x:c r="V110" s="1"/>
      <x:c r="W110" s="1"/>
      <x:c r="X110" s="1"/>
      <x:c r="Y110" s="1"/>
      <x:c r="Z110" s="1"/>
    </x:row>
    <x:row r="111">
      <x:c r="A111" s="70"/>
      <x:c r="B111" s="68"/>
      <x:c r="C111" s="68"/>
      <x:c r="D111" s="68"/>
      <x:c r="E111" s="68"/>
      <x:c r="F111" s="68"/>
      <x:c r="G111" s="68"/>
      <x:c r="H111" s="68"/>
      <x:c r="I111" s="1"/>
      <x:c r="J111" s="1"/>
      <x:c r="K111" s="1"/>
      <x:c r="L111" s="1"/>
      <x:c r="M111" s="1"/>
      <x:c r="N111" s="1"/>
      <x:c r="O111" s="1"/>
      <x:c r="P111" s="1"/>
      <x:c r="Q111" s="1"/>
      <x:c r="R111" s="1"/>
      <x:c r="S111" s="1"/>
      <x:c r="T111" s="1"/>
      <x:c r="U111" s="1"/>
      <x:c r="V111" s="1"/>
      <x:c r="W111" s="1"/>
      <x:c r="X111" s="1"/>
      <x:c r="Y111" s="1"/>
      <x:c r="Z111" s="1"/>
    </x:row>
    <x:row r="112">
      <x:c r="A112" s="70"/>
      <x:c r="B112" s="68"/>
      <x:c r="C112" s="68"/>
      <x:c r="D112" s="68"/>
      <x:c r="E112" s="68"/>
      <x:c r="F112" s="68"/>
      <x:c r="G112" s="68"/>
      <x:c r="H112" s="68"/>
      <x:c r="I112" s="1"/>
      <x:c r="J112" s="1"/>
      <x:c r="K112" s="1"/>
      <x:c r="L112" s="1"/>
      <x:c r="M112" s="1"/>
      <x:c r="N112" s="1"/>
      <x:c r="O112" s="1"/>
      <x:c r="P112" s="1"/>
      <x:c r="Q112" s="1"/>
      <x:c r="R112" s="1"/>
      <x:c r="S112" s="1"/>
      <x:c r="T112" s="1"/>
      <x:c r="U112" s="1"/>
      <x:c r="V112" s="1"/>
      <x:c r="W112" s="1"/>
      <x:c r="X112" s="1"/>
      <x:c r="Y112" s="1"/>
      <x:c r="Z112" s="1"/>
    </x:row>
    <x:row r="113">
      <x:c r="A113" s="70"/>
      <x:c r="B113" s="68"/>
      <x:c r="C113" s="68"/>
      <x:c r="D113" s="68"/>
      <x:c r="E113" s="68"/>
      <x:c r="F113" s="68"/>
      <x:c r="G113" s="68"/>
      <x:c r="H113" s="68"/>
      <x:c r="I113" s="1"/>
      <x:c r="J113" s="1"/>
      <x:c r="K113" s="1"/>
      <x:c r="L113" s="1"/>
      <x:c r="M113" s="1"/>
      <x:c r="N113" s="1"/>
      <x:c r="O113" s="1"/>
      <x:c r="P113" s="1"/>
      <x:c r="Q113" s="1"/>
      <x:c r="R113" s="1"/>
      <x:c r="S113" s="1"/>
      <x:c r="T113" s="1"/>
      <x:c r="U113" s="1"/>
      <x:c r="V113" s="1"/>
      <x:c r="W113" s="1"/>
      <x:c r="X113" s="1"/>
      <x:c r="Y113" s="1"/>
      <x:c r="Z113" s="1"/>
    </x:row>
    <x:row r="114">
      <x:c r="A114" s="70"/>
      <x:c r="B114" s="68"/>
      <x:c r="C114" s="68"/>
      <x:c r="D114" s="68"/>
      <x:c r="E114" s="68"/>
      <x:c r="F114" s="68"/>
      <x:c r="G114" s="68"/>
      <x:c r="H114" s="68"/>
      <x:c r="I114" s="1"/>
      <x:c r="J114" s="1"/>
      <x:c r="K114" s="1"/>
      <x:c r="L114" s="1"/>
      <x:c r="M114" s="1"/>
      <x:c r="N114" s="1"/>
      <x:c r="O114" s="1"/>
      <x:c r="P114" s="1"/>
      <x:c r="Q114" s="1"/>
      <x:c r="R114" s="1"/>
      <x:c r="S114" s="1"/>
      <x:c r="T114" s="1"/>
      <x:c r="U114" s="1"/>
      <x:c r="V114" s="1"/>
      <x:c r="W114" s="1"/>
      <x:c r="X114" s="1"/>
      <x:c r="Y114" s="1"/>
      <x:c r="Z114" s="1"/>
    </x:row>
    <x:row r="115">
      <x:c r="A115" s="70"/>
      <x:c r="B115" s="68"/>
      <x:c r="C115" s="68"/>
      <x:c r="D115" s="68"/>
      <x:c r="E115" s="68"/>
      <x:c r="F115" s="68"/>
      <x:c r="G115" s="68"/>
      <x:c r="H115" s="68"/>
      <x:c r="I115" s="1"/>
      <x:c r="J115" s="1"/>
      <x:c r="K115" s="1"/>
      <x:c r="L115" s="1"/>
      <x:c r="M115" s="1"/>
      <x:c r="N115" s="1"/>
      <x:c r="O115" s="1"/>
      <x:c r="P115" s="1"/>
      <x:c r="Q115" s="1"/>
      <x:c r="R115" s="1"/>
      <x:c r="S115" s="1"/>
      <x:c r="T115" s="1"/>
      <x:c r="U115" s="1"/>
      <x:c r="V115" s="1"/>
      <x:c r="W115" s="1"/>
      <x:c r="X115" s="1"/>
      <x:c r="Y115" s="1"/>
      <x:c r="Z115" s="1"/>
    </x:row>
    <x:row r="116">
      <x:c r="A116" s="70"/>
      <x:c r="B116" s="68"/>
      <x:c r="C116" s="68"/>
      <x:c r="D116" s="68"/>
      <x:c r="E116" s="68"/>
      <x:c r="F116" s="68"/>
      <x:c r="G116" s="68"/>
      <x:c r="H116" s="68"/>
      <x:c r="I116" s="1"/>
      <x:c r="J116" s="1"/>
      <x:c r="K116" s="1"/>
      <x:c r="L116" s="1"/>
      <x:c r="M116" s="1"/>
      <x:c r="N116" s="1"/>
      <x:c r="O116" s="1"/>
      <x:c r="P116" s="1"/>
      <x:c r="Q116" s="1"/>
      <x:c r="R116" s="1"/>
      <x:c r="S116" s="1"/>
      <x:c r="T116" s="1"/>
      <x:c r="U116" s="1"/>
      <x:c r="V116" s="1"/>
      <x:c r="W116" s="1"/>
      <x:c r="X116" s="1"/>
      <x:c r="Y116" s="1"/>
      <x:c r="Z116" s="1"/>
    </x:row>
    <x:row r="117">
      <x:c r="A117" s="70"/>
      <x:c r="B117" s="68"/>
      <x:c r="C117" s="68"/>
      <x:c r="D117" s="68"/>
      <x:c r="E117" s="68"/>
      <x:c r="F117" s="68"/>
      <x:c r="G117" s="68"/>
      <x:c r="H117" s="68"/>
      <x:c r="I117" s="1"/>
      <x:c r="J117" s="1"/>
      <x:c r="K117" s="1"/>
      <x:c r="L117" s="1"/>
      <x:c r="M117" s="1"/>
      <x:c r="N117" s="1"/>
      <x:c r="O117" s="1"/>
      <x:c r="P117" s="1"/>
      <x:c r="Q117" s="1"/>
      <x:c r="R117" s="1"/>
      <x:c r="S117" s="1"/>
      <x:c r="T117" s="1"/>
      <x:c r="U117" s="1"/>
      <x:c r="V117" s="1"/>
      <x:c r="W117" s="1"/>
      <x:c r="X117" s="1"/>
      <x:c r="Y117" s="1"/>
      <x:c r="Z117" s="1"/>
    </x:row>
    <x:row r="118">
      <x:c r="A118" s="70"/>
      <x:c r="B118" s="68"/>
      <x:c r="C118" s="68"/>
      <x:c r="D118" s="68"/>
      <x:c r="E118" s="68"/>
      <x:c r="F118" s="68"/>
      <x:c r="G118" s="68"/>
      <x:c r="H118" s="68"/>
      <x:c r="I118" s="1"/>
      <x:c r="J118" s="1"/>
      <x:c r="K118" s="1"/>
      <x:c r="L118" s="1"/>
      <x:c r="M118" s="1"/>
      <x:c r="N118" s="1"/>
      <x:c r="O118" s="1"/>
      <x:c r="P118" s="1"/>
      <x:c r="Q118" s="1"/>
      <x:c r="R118" s="1"/>
      <x:c r="S118" s="1"/>
      <x:c r="T118" s="1"/>
      <x:c r="U118" s="1"/>
      <x:c r="V118" s="1"/>
      <x:c r="W118" s="1"/>
      <x:c r="X118" s="1"/>
      <x:c r="Y118" s="1"/>
      <x:c r="Z118" s="1"/>
    </x:row>
    <x:row r="119">
      <x:c r="A119" s="70"/>
      <x:c r="B119" s="68"/>
      <x:c r="C119" s="68"/>
      <x:c r="D119" s="68"/>
      <x:c r="E119" s="68"/>
      <x:c r="F119" s="68"/>
      <x:c r="G119" s="68"/>
      <x:c r="H119" s="68"/>
      <x:c r="I119" s="1"/>
      <x:c r="J119" s="1"/>
      <x:c r="K119" s="1"/>
      <x:c r="L119" s="1"/>
      <x:c r="M119" s="1"/>
      <x:c r="N119" s="1"/>
      <x:c r="O119" s="1"/>
      <x:c r="P119" s="1"/>
      <x:c r="Q119" s="1"/>
      <x:c r="R119" s="1"/>
      <x:c r="S119" s="1"/>
      <x:c r="T119" s="1"/>
      <x:c r="U119" s="1"/>
      <x:c r="V119" s="1"/>
      <x:c r="W119" s="1"/>
      <x:c r="X119" s="1"/>
      <x:c r="Y119" s="1"/>
      <x:c r="Z119" s="1"/>
    </x:row>
    <x:row r="120">
      <x:c r="A120" s="70"/>
      <x:c r="B120" s="68"/>
      <x:c r="C120" s="68"/>
      <x:c r="D120" s="68"/>
      <x:c r="E120" s="68"/>
      <x:c r="F120" s="68"/>
      <x:c r="G120" s="68"/>
      <x:c r="H120" s="68"/>
      <x:c r="I120" s="1"/>
      <x:c r="J120" s="1"/>
      <x:c r="K120" s="1"/>
      <x:c r="L120" s="1"/>
      <x:c r="M120" s="1"/>
      <x:c r="N120" s="1"/>
      <x:c r="O120" s="1"/>
      <x:c r="P120" s="1"/>
      <x:c r="Q120" s="1"/>
      <x:c r="R120" s="1"/>
      <x:c r="S120" s="1"/>
      <x:c r="T120" s="1"/>
      <x:c r="U120" s="1"/>
      <x:c r="V120" s="1"/>
      <x:c r="W120" s="1"/>
      <x:c r="X120" s="1"/>
      <x:c r="Y120" s="1"/>
      <x:c r="Z120" s="1"/>
    </x:row>
    <x:row r="121">
      <x:c r="A121" s="70"/>
      <x:c r="B121" s="68"/>
      <x:c r="C121" s="68"/>
      <x:c r="D121" s="68"/>
      <x:c r="E121" s="68"/>
      <x:c r="F121" s="68"/>
      <x:c r="G121" s="68"/>
      <x:c r="H121" s="68"/>
      <x:c r="I121" s="1"/>
      <x:c r="J121" s="1"/>
      <x:c r="K121" s="1"/>
      <x:c r="L121" s="1"/>
      <x:c r="M121" s="1"/>
      <x:c r="N121" s="1"/>
      <x:c r="O121" s="1"/>
      <x:c r="P121" s="1"/>
      <x:c r="Q121" s="1"/>
      <x:c r="R121" s="1"/>
      <x:c r="S121" s="1"/>
      <x:c r="T121" s="1"/>
      <x:c r="U121" s="1"/>
      <x:c r="V121" s="1"/>
      <x:c r="W121" s="1"/>
      <x:c r="X121" s="1"/>
      <x:c r="Y121" s="1"/>
      <x:c r="Z121" s="1"/>
    </x:row>
    <x:row r="122">
      <x:c r="A122" s="70"/>
      <x:c r="B122" s="68"/>
      <x:c r="C122" s="68"/>
      <x:c r="D122" s="68"/>
      <x:c r="E122" s="68"/>
      <x:c r="F122" s="68"/>
      <x:c r="G122" s="68"/>
      <x:c r="H122" s="68"/>
      <x:c r="I122" s="1"/>
      <x:c r="J122" s="1"/>
      <x:c r="K122" s="1"/>
      <x:c r="L122" s="1"/>
      <x:c r="M122" s="1"/>
      <x:c r="N122" s="1"/>
      <x:c r="O122" s="1"/>
      <x:c r="P122" s="1"/>
      <x:c r="Q122" s="1"/>
      <x:c r="R122" s="1"/>
      <x:c r="S122" s="1"/>
      <x:c r="T122" s="1"/>
      <x:c r="U122" s="1"/>
      <x:c r="V122" s="1"/>
      <x:c r="W122" s="1"/>
      <x:c r="X122" s="1"/>
      <x:c r="Y122" s="1"/>
      <x:c r="Z122" s="1"/>
    </x:row>
    <x:row r="123">
      <x:c r="A123" s="70"/>
      <x:c r="B123" s="68"/>
      <x:c r="C123" s="68"/>
      <x:c r="D123" s="68"/>
      <x:c r="E123" s="68"/>
      <x:c r="F123" s="68"/>
      <x:c r="G123" s="68"/>
      <x:c r="H123" s="68"/>
      <x:c r="I123" s="1"/>
      <x:c r="J123" s="1"/>
      <x:c r="K123" s="1"/>
      <x:c r="L123" s="1"/>
      <x:c r="M123" s="1"/>
      <x:c r="N123" s="1"/>
      <x:c r="O123" s="1"/>
      <x:c r="P123" s="1"/>
      <x:c r="Q123" s="1"/>
      <x:c r="R123" s="1"/>
      <x:c r="S123" s="1"/>
      <x:c r="T123" s="1"/>
      <x:c r="U123" s="1"/>
      <x:c r="V123" s="1"/>
      <x:c r="W123" s="1"/>
      <x:c r="X123" s="1"/>
      <x:c r="Y123" s="1"/>
      <x:c r="Z123" s="1"/>
    </x:row>
    <x:row r="124">
      <x:c r="A124" s="70"/>
      <x:c r="B124" s="68"/>
      <x:c r="C124" s="68"/>
      <x:c r="D124" s="68"/>
      <x:c r="E124" s="68"/>
      <x:c r="F124" s="68"/>
      <x:c r="G124" s="68"/>
      <x:c r="H124" s="68"/>
      <x:c r="I124" s="1"/>
      <x:c r="J124" s="1"/>
      <x:c r="K124" s="1"/>
      <x:c r="L124" s="1"/>
      <x:c r="M124" s="1"/>
      <x:c r="N124" s="1"/>
      <x:c r="O124" s="1"/>
      <x:c r="P124" s="1"/>
      <x:c r="Q124" s="1"/>
      <x:c r="R124" s="1"/>
      <x:c r="S124" s="1"/>
      <x:c r="T124" s="1"/>
      <x:c r="U124" s="1"/>
      <x:c r="V124" s="1"/>
      <x:c r="W124" s="1"/>
      <x:c r="X124" s="1"/>
      <x:c r="Y124" s="1"/>
      <x:c r="Z124" s="1"/>
    </x:row>
    <x:row r="125">
      <x:c r="A125" s="70"/>
      <x:c r="B125" s="68"/>
      <x:c r="C125" s="68"/>
      <x:c r="D125" s="68"/>
      <x:c r="E125" s="68"/>
      <x:c r="F125" s="68"/>
      <x:c r="G125" s="68"/>
      <x:c r="H125" s="68"/>
      <x:c r="I125" s="1"/>
      <x:c r="J125" s="1"/>
      <x:c r="K125" s="1"/>
      <x:c r="L125" s="1"/>
      <x:c r="M125" s="1"/>
      <x:c r="N125" s="1"/>
      <x:c r="O125" s="1"/>
      <x:c r="P125" s="1"/>
      <x:c r="Q125" s="1"/>
      <x:c r="R125" s="1"/>
      <x:c r="S125" s="1"/>
      <x:c r="T125" s="1"/>
      <x:c r="U125" s="1"/>
      <x:c r="V125" s="1"/>
      <x:c r="W125" s="1"/>
      <x:c r="X125" s="1"/>
      <x:c r="Y125" s="1"/>
      <x:c r="Z125" s="1"/>
    </x:row>
    <x:row r="126">
      <x:c r="A126" s="70"/>
      <x:c r="B126" s="68"/>
      <x:c r="C126" s="68"/>
      <x:c r="D126" s="68"/>
      <x:c r="E126" s="68"/>
      <x:c r="F126" s="68"/>
      <x:c r="G126" s="68"/>
      <x:c r="H126" s="68"/>
      <x:c r="I126" s="1"/>
      <x:c r="J126" s="1"/>
      <x:c r="K126" s="1"/>
      <x:c r="L126" s="1"/>
      <x:c r="M126" s="1"/>
      <x:c r="N126" s="1"/>
      <x:c r="O126" s="1"/>
      <x:c r="P126" s="1"/>
      <x:c r="Q126" s="1"/>
      <x:c r="R126" s="1"/>
      <x:c r="S126" s="1"/>
      <x:c r="T126" s="1"/>
      <x:c r="U126" s="1"/>
      <x:c r="V126" s="1"/>
      <x:c r="W126" s="1"/>
      <x:c r="X126" s="1"/>
      <x:c r="Y126" s="1"/>
      <x:c r="Z126" s="1"/>
    </x:row>
    <x:row r="127">
      <x:c r="A127" s="70"/>
      <x:c r="B127" s="68"/>
      <x:c r="C127" s="68"/>
      <x:c r="D127" s="68"/>
      <x:c r="E127" s="68"/>
      <x:c r="F127" s="68"/>
      <x:c r="G127" s="68"/>
      <x:c r="H127" s="68"/>
      <x:c r="I127" s="1"/>
      <x:c r="J127" s="1"/>
      <x:c r="K127" s="1"/>
      <x:c r="L127" s="1"/>
      <x:c r="M127" s="1"/>
      <x:c r="N127" s="1"/>
      <x:c r="O127" s="1"/>
      <x:c r="P127" s="1"/>
      <x:c r="Q127" s="1"/>
      <x:c r="R127" s="1"/>
      <x:c r="S127" s="1"/>
      <x:c r="T127" s="1"/>
      <x:c r="U127" s="1"/>
      <x:c r="V127" s="1"/>
      <x:c r="W127" s="1"/>
      <x:c r="X127" s="1"/>
      <x:c r="Y127" s="1"/>
      <x:c r="Z127" s="1"/>
    </x:row>
    <x:row r="128">
      <x:c r="A128" s="70"/>
      <x:c r="B128" s="68"/>
      <x:c r="C128" s="68"/>
      <x:c r="D128" s="68"/>
      <x:c r="E128" s="68"/>
      <x:c r="F128" s="68"/>
      <x:c r="G128" s="68"/>
      <x:c r="H128" s="68"/>
      <x:c r="I128" s="1"/>
      <x:c r="J128" s="1"/>
      <x:c r="K128" s="1"/>
      <x:c r="L128" s="1"/>
      <x:c r="M128" s="1"/>
      <x:c r="N128" s="1"/>
      <x:c r="O128" s="1"/>
      <x:c r="P128" s="1"/>
      <x:c r="Q128" s="1"/>
      <x:c r="R128" s="1"/>
      <x:c r="S128" s="1"/>
      <x:c r="T128" s="1"/>
      <x:c r="U128" s="1"/>
      <x:c r="V128" s="1"/>
      <x:c r="W128" s="1"/>
      <x:c r="X128" s="1"/>
      <x:c r="Y128" s="1"/>
      <x:c r="Z128" s="1"/>
    </x:row>
    <x:row r="129">
      <x:c r="A129" s="70"/>
      <x:c r="B129" s="68"/>
      <x:c r="C129" s="68"/>
      <x:c r="D129" s="68"/>
      <x:c r="E129" s="68"/>
      <x:c r="F129" s="68"/>
      <x:c r="G129" s="68"/>
      <x:c r="H129" s="68"/>
      <x:c r="I129" s="1"/>
      <x:c r="J129" s="1"/>
      <x:c r="K129" s="1"/>
      <x:c r="L129" s="1"/>
      <x:c r="M129" s="1"/>
      <x:c r="N129" s="1"/>
      <x:c r="O129" s="1"/>
      <x:c r="P129" s="1"/>
      <x:c r="Q129" s="1"/>
      <x:c r="R129" s="1"/>
      <x:c r="S129" s="1"/>
      <x:c r="T129" s="1"/>
      <x:c r="U129" s="1"/>
      <x:c r="V129" s="1"/>
      <x:c r="W129" s="1"/>
      <x:c r="X129" s="1"/>
      <x:c r="Y129" s="1"/>
      <x:c r="Z129" s="1"/>
    </x:row>
    <x:row r="130">
      <x:c r="A130" s="70"/>
      <x:c r="B130" s="68"/>
      <x:c r="C130" s="68"/>
      <x:c r="D130" s="68"/>
      <x:c r="E130" s="68"/>
      <x:c r="F130" s="68"/>
      <x:c r="G130" s="68"/>
      <x:c r="H130" s="68"/>
      <x:c r="I130" s="1"/>
      <x:c r="J130" s="1"/>
      <x:c r="K130" s="1"/>
      <x:c r="L130" s="1"/>
      <x:c r="M130" s="1"/>
      <x:c r="N130" s="1"/>
      <x:c r="O130" s="1"/>
      <x:c r="P130" s="1"/>
      <x:c r="Q130" s="1"/>
      <x:c r="R130" s="1"/>
      <x:c r="S130" s="1"/>
      <x:c r="T130" s="1"/>
      <x:c r="U130" s="1"/>
      <x:c r="V130" s="1"/>
      <x:c r="W130" s="1"/>
      <x:c r="X130" s="1"/>
      <x:c r="Y130" s="1"/>
      <x:c r="Z130" s="1"/>
    </x:row>
    <x:row r="131">
      <x:c r="A131" s="70"/>
      <x:c r="B131" s="68"/>
      <x:c r="C131" s="68"/>
      <x:c r="D131" s="68"/>
      <x:c r="E131" s="68"/>
      <x:c r="F131" s="68"/>
      <x:c r="G131" s="68"/>
      <x:c r="H131" s="68"/>
      <x:c r="I131" s="1"/>
      <x:c r="J131" s="1"/>
      <x:c r="K131" s="1"/>
      <x:c r="L131" s="1"/>
      <x:c r="M131" s="1"/>
      <x:c r="N131" s="1"/>
      <x:c r="O131" s="1"/>
      <x:c r="P131" s="1"/>
      <x:c r="Q131" s="1"/>
      <x:c r="R131" s="1"/>
      <x:c r="S131" s="1"/>
      <x:c r="T131" s="1"/>
      <x:c r="U131" s="1"/>
      <x:c r="V131" s="1"/>
      <x:c r="W131" s="1"/>
      <x:c r="X131" s="1"/>
      <x:c r="Y131" s="1"/>
      <x:c r="Z131" s="1"/>
    </x:row>
    <x:row r="132">
      <x:c r="A132" s="70"/>
      <x:c r="B132" s="68"/>
      <x:c r="C132" s="68"/>
      <x:c r="D132" s="68"/>
      <x:c r="E132" s="68"/>
      <x:c r="F132" s="68"/>
      <x:c r="G132" s="68"/>
      <x:c r="H132" s="68"/>
      <x:c r="I132" s="1"/>
      <x:c r="J132" s="1"/>
      <x:c r="K132" s="1"/>
      <x:c r="L132" s="1"/>
      <x:c r="M132" s="1"/>
      <x:c r="N132" s="1"/>
      <x:c r="O132" s="1"/>
      <x:c r="P132" s="1"/>
      <x:c r="Q132" s="1"/>
      <x:c r="R132" s="1"/>
      <x:c r="S132" s="1"/>
      <x:c r="T132" s="1"/>
      <x:c r="U132" s="1"/>
      <x:c r="V132" s="1"/>
      <x:c r="W132" s="1"/>
      <x:c r="X132" s="1"/>
      <x:c r="Y132" s="1"/>
      <x:c r="Z132" s="1"/>
    </x:row>
    <x:row r="133">
      <x:c r="A133" s="70"/>
      <x:c r="B133" s="68"/>
      <x:c r="C133" s="68"/>
      <x:c r="D133" s="68"/>
      <x:c r="E133" s="68"/>
      <x:c r="F133" s="68"/>
      <x:c r="G133" s="68"/>
      <x:c r="H133" s="68"/>
      <x:c r="I133" s="1"/>
      <x:c r="J133" s="1"/>
      <x:c r="K133" s="1"/>
      <x:c r="L133" s="1"/>
      <x:c r="M133" s="1"/>
      <x:c r="N133" s="1"/>
      <x:c r="O133" s="1"/>
      <x:c r="P133" s="1"/>
      <x:c r="Q133" s="1"/>
      <x:c r="R133" s="1"/>
      <x:c r="S133" s="1"/>
      <x:c r="T133" s="1"/>
      <x:c r="U133" s="1"/>
      <x:c r="V133" s="1"/>
      <x:c r="W133" s="1"/>
      <x:c r="X133" s="1"/>
      <x:c r="Y133" s="1"/>
      <x:c r="Z133" s="1"/>
    </x:row>
    <x:row r="134">
      <x:c r="A134" s="70"/>
      <x:c r="B134" s="68"/>
      <x:c r="C134" s="68"/>
      <x:c r="D134" s="68"/>
      <x:c r="E134" s="68"/>
      <x:c r="F134" s="68"/>
      <x:c r="G134" s="68"/>
      <x:c r="H134" s="68"/>
      <x:c r="I134" s="1"/>
      <x:c r="J134" s="1"/>
      <x:c r="K134" s="1"/>
      <x:c r="L134" s="1"/>
      <x:c r="M134" s="1"/>
      <x:c r="N134" s="1"/>
      <x:c r="O134" s="1"/>
      <x:c r="P134" s="1"/>
      <x:c r="Q134" s="1"/>
      <x:c r="R134" s="1"/>
      <x:c r="S134" s="1"/>
      <x:c r="T134" s="1"/>
      <x:c r="U134" s="1"/>
      <x:c r="V134" s="1"/>
      <x:c r="W134" s="1"/>
      <x:c r="X134" s="1"/>
      <x:c r="Y134" s="1"/>
      <x:c r="Z134" s="1"/>
    </x:row>
    <x:row r="135">
      <x:c r="A135" s="70"/>
      <x:c r="B135" s="68"/>
      <x:c r="C135" s="68"/>
      <x:c r="D135" s="68"/>
      <x:c r="E135" s="68"/>
      <x:c r="F135" s="68"/>
      <x:c r="G135" s="68"/>
      <x:c r="H135" s="68"/>
      <x:c r="I135" s="1"/>
      <x:c r="J135" s="1"/>
      <x:c r="K135" s="1"/>
      <x:c r="L135" s="1"/>
      <x:c r="M135" s="1"/>
      <x:c r="N135" s="1"/>
      <x:c r="O135" s="1"/>
      <x:c r="P135" s="1"/>
      <x:c r="Q135" s="1"/>
      <x:c r="R135" s="1"/>
      <x:c r="S135" s="1"/>
      <x:c r="T135" s="1"/>
      <x:c r="U135" s="1"/>
      <x:c r="V135" s="1"/>
      <x:c r="W135" s="1"/>
      <x:c r="X135" s="1"/>
      <x:c r="Y135" s="1"/>
      <x:c r="Z135" s="1"/>
    </x:row>
    <x:row r="136">
      <x:c r="A136" s="70"/>
      <x:c r="B136" s="68"/>
      <x:c r="C136" s="68"/>
      <x:c r="D136" s="68"/>
      <x:c r="E136" s="68"/>
      <x:c r="F136" s="68"/>
      <x:c r="G136" s="68"/>
      <x:c r="H136" s="68"/>
      <x:c r="I136" s="1"/>
      <x:c r="J136" s="1"/>
      <x:c r="K136" s="1"/>
      <x:c r="L136" s="1"/>
      <x:c r="M136" s="1"/>
      <x:c r="N136" s="1"/>
      <x:c r="O136" s="1"/>
      <x:c r="P136" s="1"/>
      <x:c r="Q136" s="1"/>
      <x:c r="R136" s="1"/>
      <x:c r="S136" s="1"/>
      <x:c r="T136" s="1"/>
      <x:c r="U136" s="1"/>
      <x:c r="V136" s="1"/>
      <x:c r="W136" s="1"/>
      <x:c r="X136" s="1"/>
      <x:c r="Y136" s="1"/>
      <x:c r="Z136" s="1"/>
    </x:row>
    <x:row r="137">
      <x:c r="A137" s="70"/>
      <x:c r="B137" s="68"/>
      <x:c r="C137" s="68"/>
      <x:c r="D137" s="68"/>
      <x:c r="E137" s="68"/>
      <x:c r="F137" s="68"/>
      <x:c r="G137" s="68"/>
      <x:c r="H137" s="68"/>
      <x:c r="I137" s="1"/>
      <x:c r="J137" s="1"/>
      <x:c r="K137" s="1"/>
      <x:c r="L137" s="1"/>
      <x:c r="M137" s="1"/>
      <x:c r="N137" s="1"/>
      <x:c r="O137" s="1"/>
      <x:c r="P137" s="1"/>
      <x:c r="Q137" s="1"/>
      <x:c r="R137" s="1"/>
      <x:c r="S137" s="1"/>
      <x:c r="T137" s="1"/>
      <x:c r="U137" s="1"/>
      <x:c r="V137" s="1"/>
      <x:c r="W137" s="1"/>
      <x:c r="X137" s="1"/>
      <x:c r="Y137" s="1"/>
      <x:c r="Z137" s="1"/>
    </x:row>
    <x:row r="138">
      <x:c r="A138" s="70"/>
      <x:c r="B138" s="68"/>
      <x:c r="C138" s="68"/>
      <x:c r="D138" s="68"/>
      <x:c r="E138" s="68"/>
      <x:c r="F138" s="68"/>
      <x:c r="G138" s="68"/>
      <x:c r="H138" s="68"/>
      <x:c r="I138" s="1"/>
      <x:c r="J138" s="1"/>
      <x:c r="K138" s="1"/>
      <x:c r="L138" s="1"/>
      <x:c r="M138" s="1"/>
      <x:c r="N138" s="1"/>
      <x:c r="O138" s="1"/>
      <x:c r="P138" s="1"/>
      <x:c r="Q138" s="1"/>
      <x:c r="R138" s="1"/>
      <x:c r="S138" s="1"/>
      <x:c r="T138" s="1"/>
      <x:c r="U138" s="1"/>
      <x:c r="V138" s="1"/>
      <x:c r="W138" s="1"/>
      <x:c r="X138" s="1"/>
      <x:c r="Y138" s="1"/>
      <x:c r="Z138" s="1"/>
    </x:row>
    <x:row r="139">
      <x:c r="A139" s="70"/>
      <x:c r="B139" s="68"/>
      <x:c r="C139" s="68"/>
      <x:c r="D139" s="68"/>
      <x:c r="E139" s="68"/>
      <x:c r="F139" s="68"/>
      <x:c r="G139" s="68"/>
      <x:c r="H139" s="68"/>
      <x:c r="I139" s="1"/>
      <x:c r="J139" s="1"/>
      <x:c r="K139" s="1"/>
      <x:c r="L139" s="1"/>
      <x:c r="M139" s="1"/>
      <x:c r="N139" s="1"/>
      <x:c r="O139" s="1"/>
      <x:c r="P139" s="1"/>
      <x:c r="Q139" s="1"/>
      <x:c r="R139" s="1"/>
      <x:c r="S139" s="1"/>
      <x:c r="T139" s="1"/>
      <x:c r="U139" s="1"/>
      <x:c r="V139" s="1"/>
      <x:c r="W139" s="1"/>
      <x:c r="X139" s="1"/>
      <x:c r="Y139" s="1"/>
      <x:c r="Z139" s="1"/>
    </x:row>
    <x:row r="140">
      <x:c r="A140" s="70"/>
      <x:c r="B140" s="68"/>
      <x:c r="C140" s="68"/>
      <x:c r="D140" s="68"/>
      <x:c r="E140" s="68"/>
      <x:c r="F140" s="68"/>
      <x:c r="G140" s="68"/>
      <x:c r="H140" s="68"/>
      <x:c r="I140" s="1"/>
      <x:c r="J140" s="1"/>
      <x:c r="K140" s="1"/>
      <x:c r="L140" s="1"/>
      <x:c r="M140" s="1"/>
      <x:c r="N140" s="1"/>
      <x:c r="O140" s="1"/>
      <x:c r="P140" s="1"/>
      <x:c r="Q140" s="1"/>
      <x:c r="R140" s="1"/>
      <x:c r="S140" s="1"/>
      <x:c r="T140" s="1"/>
      <x:c r="U140" s="1"/>
      <x:c r="V140" s="1"/>
      <x:c r="W140" s="1"/>
      <x:c r="X140" s="1"/>
      <x:c r="Y140" s="1"/>
      <x:c r="Z140" s="1"/>
    </x:row>
    <x:row r="141">
      <x:c r="A141" s="70"/>
      <x:c r="B141" s="68"/>
      <x:c r="C141" s="68"/>
      <x:c r="D141" s="68"/>
      <x:c r="E141" s="68"/>
      <x:c r="F141" s="68"/>
      <x:c r="G141" s="68"/>
      <x:c r="H141" s="68"/>
      <x:c r="I141" s="1"/>
      <x:c r="J141" s="1"/>
      <x:c r="K141" s="1"/>
      <x:c r="L141" s="1"/>
      <x:c r="M141" s="1"/>
      <x:c r="N141" s="1"/>
      <x:c r="O141" s="1"/>
      <x:c r="P141" s="1"/>
      <x:c r="Q141" s="1"/>
      <x:c r="R141" s="1"/>
      <x:c r="S141" s="1"/>
      <x:c r="T141" s="1"/>
      <x:c r="U141" s="1"/>
      <x:c r="V141" s="1"/>
      <x:c r="W141" s="1"/>
      <x:c r="X141" s="1"/>
      <x:c r="Y141" s="1"/>
      <x:c r="Z141" s="1"/>
    </x:row>
    <x:row r="142">
      <x:c r="A142" s="70"/>
      <x:c r="B142" s="68"/>
      <x:c r="C142" s="68"/>
      <x:c r="D142" s="68"/>
      <x:c r="E142" s="68"/>
      <x:c r="F142" s="68"/>
      <x:c r="G142" s="68"/>
      <x:c r="H142" s="68"/>
      <x:c r="I142" s="1"/>
      <x:c r="J142" s="1"/>
      <x:c r="K142" s="1"/>
      <x:c r="L142" s="1"/>
      <x:c r="M142" s="1"/>
      <x:c r="N142" s="1"/>
      <x:c r="O142" s="1"/>
      <x:c r="P142" s="1"/>
      <x:c r="Q142" s="1"/>
      <x:c r="R142" s="1"/>
      <x:c r="S142" s="1"/>
      <x:c r="T142" s="1"/>
      <x:c r="U142" s="1"/>
      <x:c r="V142" s="1"/>
      <x:c r="W142" s="1"/>
      <x:c r="X142" s="1"/>
      <x:c r="Y142" s="1"/>
      <x:c r="Z142" s="1"/>
    </x:row>
    <x:row r="143">
      <x:c r="A143" s="70"/>
      <x:c r="B143" s="68"/>
      <x:c r="C143" s="68"/>
      <x:c r="D143" s="68"/>
      <x:c r="E143" s="68"/>
      <x:c r="F143" s="68"/>
      <x:c r="G143" s="68"/>
      <x:c r="H143" s="68"/>
      <x:c r="I143" s="1"/>
      <x:c r="J143" s="1"/>
      <x:c r="K143" s="1"/>
      <x:c r="L143" s="1"/>
      <x:c r="M143" s="1"/>
      <x:c r="N143" s="1"/>
      <x:c r="O143" s="1"/>
      <x:c r="P143" s="1"/>
      <x:c r="Q143" s="1"/>
      <x:c r="R143" s="1"/>
      <x:c r="S143" s="1"/>
      <x:c r="T143" s="1"/>
      <x:c r="U143" s="1"/>
      <x:c r="V143" s="1"/>
      <x:c r="W143" s="1"/>
      <x:c r="X143" s="1"/>
      <x:c r="Y143" s="1"/>
      <x:c r="Z143" s="1"/>
    </x:row>
    <x:row r="144">
      <x:c r="A144" s="70"/>
      <x:c r="B144" s="68"/>
      <x:c r="C144" s="68"/>
      <x:c r="D144" s="68"/>
      <x:c r="E144" s="68"/>
      <x:c r="F144" s="68"/>
      <x:c r="G144" s="68"/>
      <x:c r="H144" s="68"/>
      <x:c r="I144" s="1"/>
      <x:c r="J144" s="1"/>
      <x:c r="K144" s="1"/>
      <x:c r="L144" s="1"/>
      <x:c r="M144" s="1"/>
      <x:c r="N144" s="1"/>
      <x:c r="O144" s="1"/>
      <x:c r="P144" s="1"/>
      <x:c r="Q144" s="1"/>
      <x:c r="R144" s="1"/>
      <x:c r="S144" s="1"/>
      <x:c r="T144" s="1"/>
      <x:c r="U144" s="1"/>
      <x:c r="V144" s="1"/>
      <x:c r="W144" s="1"/>
      <x:c r="X144" s="1"/>
      <x:c r="Y144" s="1"/>
      <x:c r="Z144" s="1"/>
    </x:row>
    <x:row r="145">
      <x:c r="A145" s="70"/>
      <x:c r="B145" s="68"/>
      <x:c r="C145" s="68"/>
      <x:c r="D145" s="68"/>
      <x:c r="E145" s="68"/>
      <x:c r="F145" s="68"/>
      <x:c r="G145" s="68"/>
      <x:c r="H145" s="68"/>
      <x:c r="I145" s="1"/>
      <x:c r="J145" s="1"/>
      <x:c r="K145" s="1"/>
      <x:c r="L145" s="1"/>
      <x:c r="M145" s="1"/>
      <x:c r="N145" s="1"/>
      <x:c r="O145" s="1"/>
      <x:c r="P145" s="1"/>
      <x:c r="Q145" s="1"/>
      <x:c r="R145" s="1"/>
      <x:c r="S145" s="1"/>
      <x:c r="T145" s="1"/>
      <x:c r="U145" s="1"/>
      <x:c r="V145" s="1"/>
      <x:c r="W145" s="1"/>
      <x:c r="X145" s="1"/>
      <x:c r="Y145" s="1"/>
      <x:c r="Z145" s="1"/>
    </x:row>
    <x:row r="146">
      <x:c r="A146" s="70"/>
      <x:c r="B146" s="68"/>
      <x:c r="C146" s="68"/>
      <x:c r="D146" s="68"/>
      <x:c r="E146" s="68"/>
      <x:c r="F146" s="68"/>
      <x:c r="G146" s="68"/>
      <x:c r="H146" s="68"/>
      <x:c r="I146" s="1"/>
      <x:c r="J146" s="1"/>
      <x:c r="K146" s="1"/>
      <x:c r="L146" s="1"/>
      <x:c r="M146" s="1"/>
      <x:c r="N146" s="1"/>
      <x:c r="O146" s="1"/>
      <x:c r="P146" s="1"/>
      <x:c r="Q146" s="1"/>
      <x:c r="R146" s="1"/>
      <x:c r="S146" s="1"/>
      <x:c r="T146" s="1"/>
      <x:c r="U146" s="1"/>
      <x:c r="V146" s="1"/>
      <x:c r="W146" s="1"/>
      <x:c r="X146" s="1"/>
      <x:c r="Y146" s="1"/>
      <x:c r="Z146" s="1"/>
    </x:row>
    <x:row r="147">
      <x:c r="A147" s="70"/>
      <x:c r="B147" s="68"/>
      <x:c r="C147" s="68"/>
      <x:c r="D147" s="68"/>
      <x:c r="E147" s="68"/>
      <x:c r="F147" s="68"/>
      <x:c r="G147" s="68"/>
      <x:c r="H147" s="68"/>
      <x:c r="I147" s="1"/>
      <x:c r="J147" s="1"/>
      <x:c r="K147" s="1"/>
      <x:c r="L147" s="1"/>
      <x:c r="M147" s="1"/>
      <x:c r="N147" s="1"/>
      <x:c r="O147" s="1"/>
      <x:c r="P147" s="1"/>
      <x:c r="Q147" s="1"/>
      <x:c r="R147" s="1"/>
      <x:c r="S147" s="1"/>
      <x:c r="T147" s="1"/>
      <x:c r="U147" s="1"/>
      <x:c r="V147" s="1"/>
      <x:c r="W147" s="1"/>
      <x:c r="X147" s="1"/>
      <x:c r="Y147" s="1"/>
      <x:c r="Z147" s="1"/>
    </x:row>
    <x:row r="148">
      <x:c r="A148" s="70"/>
      <x:c r="B148" s="68"/>
      <x:c r="C148" s="68"/>
      <x:c r="D148" s="68"/>
      <x:c r="E148" s="68"/>
      <x:c r="F148" s="68"/>
      <x:c r="G148" s="68"/>
      <x:c r="H148" s="68"/>
      <x:c r="I148" s="1"/>
      <x:c r="J148" s="1"/>
      <x:c r="K148" s="1"/>
      <x:c r="L148" s="1"/>
      <x:c r="M148" s="1"/>
      <x:c r="N148" s="1"/>
      <x:c r="O148" s="1"/>
      <x:c r="P148" s="1"/>
      <x:c r="Q148" s="1"/>
      <x:c r="R148" s="1"/>
      <x:c r="S148" s="1"/>
      <x:c r="T148" s="1"/>
      <x:c r="U148" s="1"/>
      <x:c r="V148" s="1"/>
      <x:c r="W148" s="1"/>
      <x:c r="X148" s="1"/>
      <x:c r="Y148" s="1"/>
      <x:c r="Z148" s="1"/>
    </x:row>
    <x:row r="149">
      <x:c r="A149" s="70"/>
      <x:c r="B149" s="68"/>
      <x:c r="C149" s="68"/>
      <x:c r="D149" s="68"/>
      <x:c r="E149" s="68"/>
      <x:c r="F149" s="68"/>
      <x:c r="G149" s="68"/>
      <x:c r="H149" s="68"/>
      <x:c r="I149" s="1"/>
      <x:c r="J149" s="1"/>
      <x:c r="K149" s="1"/>
      <x:c r="L149" s="1"/>
      <x:c r="M149" s="1"/>
      <x:c r="N149" s="1"/>
      <x:c r="O149" s="1"/>
      <x:c r="P149" s="1"/>
      <x:c r="Q149" s="1"/>
      <x:c r="R149" s="1"/>
      <x:c r="S149" s="1"/>
      <x:c r="T149" s="1"/>
      <x:c r="U149" s="1"/>
      <x:c r="V149" s="1"/>
      <x:c r="W149" s="1"/>
      <x:c r="X149" s="1"/>
      <x:c r="Y149" s="1"/>
      <x:c r="Z149" s="1"/>
    </x:row>
    <x:row r="150">
      <x:c r="A150" s="70"/>
      <x:c r="B150" s="68"/>
      <x:c r="C150" s="68"/>
      <x:c r="D150" s="68"/>
      <x:c r="E150" s="68"/>
      <x:c r="F150" s="68"/>
      <x:c r="G150" s="68"/>
      <x:c r="H150" s="68"/>
      <x:c r="I150" s="1"/>
      <x:c r="J150" s="1"/>
      <x:c r="K150" s="1"/>
      <x:c r="L150" s="1"/>
      <x:c r="M150" s="1"/>
      <x:c r="N150" s="1"/>
      <x:c r="O150" s="1"/>
      <x:c r="P150" s="1"/>
      <x:c r="Q150" s="1"/>
      <x:c r="R150" s="1"/>
      <x:c r="S150" s="1"/>
      <x:c r="T150" s="1"/>
      <x:c r="U150" s="1"/>
      <x:c r="V150" s="1"/>
      <x:c r="W150" s="1"/>
      <x:c r="X150" s="1"/>
      <x:c r="Y150" s="1"/>
      <x:c r="Z150" s="1"/>
    </x:row>
    <x:row r="151">
      <x:c r="A151" s="70"/>
      <x:c r="B151" s="68"/>
      <x:c r="C151" s="68"/>
      <x:c r="D151" s="68"/>
      <x:c r="E151" s="68"/>
      <x:c r="F151" s="68"/>
      <x:c r="G151" s="68"/>
      <x:c r="H151" s="68"/>
      <x:c r="I151" s="1"/>
      <x:c r="J151" s="1"/>
      <x:c r="K151" s="1"/>
      <x:c r="L151" s="1"/>
      <x:c r="M151" s="1"/>
      <x:c r="N151" s="1"/>
      <x:c r="O151" s="1"/>
      <x:c r="P151" s="1"/>
      <x:c r="Q151" s="1"/>
      <x:c r="R151" s="1"/>
      <x:c r="S151" s="1"/>
      <x:c r="T151" s="1"/>
      <x:c r="U151" s="1"/>
      <x:c r="V151" s="1"/>
      <x:c r="W151" s="1"/>
      <x:c r="X151" s="1"/>
      <x:c r="Y151" s="1"/>
      <x:c r="Z151" s="1"/>
    </x:row>
    <x:row r="152">
      <x:c r="A152" s="70"/>
      <x:c r="B152" s="68"/>
      <x:c r="C152" s="68"/>
      <x:c r="D152" s="68"/>
      <x:c r="E152" s="68"/>
      <x:c r="F152" s="68"/>
      <x:c r="G152" s="68"/>
      <x:c r="H152" s="68"/>
      <x:c r="I152" s="1"/>
      <x:c r="J152" s="1"/>
      <x:c r="K152" s="1"/>
      <x:c r="L152" s="1"/>
      <x:c r="M152" s="1"/>
      <x:c r="N152" s="1"/>
      <x:c r="O152" s="1"/>
      <x:c r="P152" s="1"/>
      <x:c r="Q152" s="1"/>
      <x:c r="R152" s="1"/>
      <x:c r="S152" s="1"/>
      <x:c r="T152" s="1"/>
      <x:c r="U152" s="1"/>
      <x:c r="V152" s="1"/>
      <x:c r="W152" s="1"/>
      <x:c r="X152" s="1"/>
      <x:c r="Y152" s="1"/>
      <x:c r="Z152" s="1"/>
    </x:row>
    <x:row r="153">
      <x:c r="A153" s="70"/>
      <x:c r="B153" s="68"/>
      <x:c r="C153" s="68"/>
      <x:c r="D153" s="68"/>
      <x:c r="E153" s="68"/>
      <x:c r="F153" s="68"/>
      <x:c r="G153" s="68"/>
      <x:c r="H153" s="68"/>
      <x:c r="I153" s="1"/>
      <x:c r="J153" s="1"/>
      <x:c r="K153" s="1"/>
      <x:c r="L153" s="1"/>
      <x:c r="M153" s="1"/>
      <x:c r="N153" s="1"/>
      <x:c r="O153" s="1"/>
      <x:c r="P153" s="1"/>
      <x:c r="Q153" s="1"/>
      <x:c r="R153" s="1"/>
      <x:c r="S153" s="1"/>
      <x:c r="T153" s="1"/>
      <x:c r="U153" s="1"/>
      <x:c r="V153" s="1"/>
      <x:c r="W153" s="1"/>
      <x:c r="X153" s="1"/>
      <x:c r="Y153" s="1"/>
      <x:c r="Z153" s="1"/>
    </x:row>
    <x:row r="154">
      <x:c r="A154" s="70"/>
      <x:c r="B154" s="68"/>
      <x:c r="C154" s="68"/>
      <x:c r="D154" s="68"/>
      <x:c r="E154" s="68"/>
      <x:c r="F154" s="68"/>
      <x:c r="G154" s="68"/>
      <x:c r="H154" s="68"/>
      <x:c r="I154" s="1"/>
      <x:c r="J154" s="1"/>
      <x:c r="K154" s="1"/>
      <x:c r="L154" s="1"/>
      <x:c r="M154" s="1"/>
      <x:c r="N154" s="1"/>
      <x:c r="O154" s="1"/>
      <x:c r="P154" s="1"/>
      <x:c r="Q154" s="1"/>
      <x:c r="R154" s="1"/>
      <x:c r="S154" s="1"/>
      <x:c r="T154" s="1"/>
      <x:c r="U154" s="1"/>
      <x:c r="V154" s="1"/>
      <x:c r="W154" s="1"/>
      <x:c r="X154" s="1"/>
      <x:c r="Y154" s="1"/>
      <x:c r="Z154" s="1"/>
    </x:row>
    <x:row r="155">
      <x:c r="A155" s="70"/>
      <x:c r="B155" s="68"/>
      <x:c r="C155" s="68"/>
      <x:c r="D155" s="68"/>
      <x:c r="E155" s="68"/>
      <x:c r="F155" s="68"/>
      <x:c r="G155" s="68"/>
      <x:c r="H155" s="68"/>
      <x:c r="I155" s="1"/>
      <x:c r="J155" s="1"/>
      <x:c r="K155" s="1"/>
      <x:c r="L155" s="1"/>
      <x:c r="M155" s="1"/>
      <x:c r="N155" s="1"/>
      <x:c r="O155" s="1"/>
      <x:c r="P155" s="1"/>
      <x:c r="Q155" s="1"/>
      <x:c r="R155" s="1"/>
      <x:c r="S155" s="1"/>
      <x:c r="T155" s="1"/>
      <x:c r="U155" s="1"/>
      <x:c r="V155" s="1"/>
      <x:c r="W155" s="1"/>
      <x:c r="X155" s="1"/>
      <x:c r="Y155" s="1"/>
      <x:c r="Z155" s="1"/>
    </x:row>
    <x:row r="156">
      <x:c r="A156" s="70"/>
      <x:c r="B156" s="68"/>
      <x:c r="C156" s="68"/>
      <x:c r="D156" s="68"/>
      <x:c r="E156" s="68"/>
      <x:c r="F156" s="68"/>
      <x:c r="G156" s="68"/>
      <x:c r="H156" s="68"/>
      <x:c r="I156" s="1"/>
      <x:c r="J156" s="1"/>
      <x:c r="K156" s="1"/>
      <x:c r="L156" s="1"/>
      <x:c r="M156" s="1"/>
      <x:c r="N156" s="1"/>
      <x:c r="O156" s="1"/>
      <x:c r="P156" s="1"/>
      <x:c r="Q156" s="1"/>
      <x:c r="R156" s="1"/>
      <x:c r="S156" s="1"/>
      <x:c r="T156" s="1"/>
      <x:c r="U156" s="1"/>
      <x:c r="V156" s="1"/>
      <x:c r="W156" s="1"/>
      <x:c r="X156" s="1"/>
      <x:c r="Y156" s="1"/>
      <x:c r="Z156" s="1"/>
    </x:row>
    <x:row r="157">
      <x:c r="A157" s="70"/>
      <x:c r="B157" s="68"/>
      <x:c r="C157" s="68"/>
      <x:c r="D157" s="68"/>
      <x:c r="E157" s="68"/>
      <x:c r="F157" s="68"/>
      <x:c r="G157" s="68"/>
      <x:c r="H157" s="68"/>
      <x:c r="I157" s="1"/>
      <x:c r="J157" s="1"/>
      <x:c r="K157" s="1"/>
      <x:c r="L157" s="1"/>
      <x:c r="M157" s="1"/>
      <x:c r="N157" s="1"/>
      <x:c r="O157" s="1"/>
      <x:c r="P157" s="1"/>
      <x:c r="Q157" s="1"/>
      <x:c r="R157" s="1"/>
      <x:c r="S157" s="1"/>
      <x:c r="T157" s="1"/>
      <x:c r="U157" s="1"/>
      <x:c r="V157" s="1"/>
      <x:c r="W157" s="1"/>
      <x:c r="X157" s="1"/>
      <x:c r="Y157" s="1"/>
      <x:c r="Z157" s="1"/>
    </x:row>
    <x:row r="158">
      <x:c r="A158" s="70"/>
      <x:c r="B158" s="68"/>
      <x:c r="C158" s="68"/>
      <x:c r="D158" s="68"/>
      <x:c r="E158" s="68"/>
      <x:c r="F158" s="68"/>
      <x:c r="G158" s="68"/>
      <x:c r="H158" s="68"/>
      <x:c r="I158" s="1"/>
      <x:c r="J158" s="1"/>
      <x:c r="K158" s="1"/>
      <x:c r="L158" s="1"/>
      <x:c r="M158" s="1"/>
      <x:c r="N158" s="1"/>
      <x:c r="O158" s="1"/>
      <x:c r="P158" s="1"/>
      <x:c r="Q158" s="1"/>
      <x:c r="R158" s="1"/>
      <x:c r="S158" s="1"/>
      <x:c r="T158" s="1"/>
      <x:c r="U158" s="1"/>
      <x:c r="V158" s="1"/>
      <x:c r="W158" s="1"/>
      <x:c r="X158" s="1"/>
      <x:c r="Y158" s="1"/>
      <x:c r="Z158" s="1"/>
    </x:row>
    <x:row r="159">
      <x:c r="A159" s="70"/>
      <x:c r="B159" s="68"/>
      <x:c r="C159" s="68"/>
      <x:c r="D159" s="68"/>
      <x:c r="E159" s="68"/>
      <x:c r="F159" s="68"/>
      <x:c r="G159" s="68"/>
      <x:c r="H159" s="68"/>
      <x:c r="I159" s="1"/>
      <x:c r="J159" s="1"/>
      <x:c r="K159" s="1"/>
      <x:c r="L159" s="1"/>
      <x:c r="M159" s="1"/>
      <x:c r="N159" s="1"/>
      <x:c r="O159" s="1"/>
      <x:c r="P159" s="1"/>
      <x:c r="Q159" s="1"/>
      <x:c r="R159" s="1"/>
      <x:c r="S159" s="1"/>
      <x:c r="T159" s="1"/>
      <x:c r="U159" s="1"/>
      <x:c r="V159" s="1"/>
      <x:c r="W159" s="1"/>
      <x:c r="X159" s="1"/>
      <x:c r="Y159" s="1"/>
      <x:c r="Z159" s="1"/>
    </x:row>
    <x:row r="160">
      <x:c r="A160" s="70"/>
      <x:c r="B160" s="68"/>
      <x:c r="C160" s="68"/>
      <x:c r="D160" s="68"/>
      <x:c r="E160" s="68"/>
      <x:c r="F160" s="68"/>
      <x:c r="G160" s="68"/>
      <x:c r="H160" s="68"/>
      <x:c r="I160" s="1"/>
      <x:c r="J160" s="1"/>
      <x:c r="K160" s="1"/>
      <x:c r="L160" s="1"/>
      <x:c r="M160" s="1"/>
      <x:c r="N160" s="1"/>
      <x:c r="O160" s="1"/>
      <x:c r="P160" s="1"/>
      <x:c r="Q160" s="1"/>
      <x:c r="R160" s="1"/>
      <x:c r="S160" s="1"/>
      <x:c r="T160" s="1"/>
      <x:c r="U160" s="1"/>
      <x:c r="V160" s="1"/>
      <x:c r="W160" s="1"/>
      <x:c r="X160" s="1"/>
      <x:c r="Y160" s="1"/>
      <x:c r="Z160" s="1"/>
    </x:row>
    <x:row r="161">
      <x:c r="A161" s="70"/>
      <x:c r="B161" s="68"/>
      <x:c r="C161" s="68"/>
      <x:c r="D161" s="68"/>
      <x:c r="E161" s="68"/>
      <x:c r="F161" s="68"/>
      <x:c r="G161" s="68"/>
      <x:c r="H161" s="68"/>
      <x:c r="I161" s="1"/>
      <x:c r="J161" s="1"/>
      <x:c r="K161" s="1"/>
      <x:c r="L161" s="1"/>
      <x:c r="M161" s="1"/>
      <x:c r="N161" s="1"/>
      <x:c r="O161" s="1"/>
      <x:c r="P161" s="1"/>
      <x:c r="Q161" s="1"/>
      <x:c r="R161" s="1"/>
      <x:c r="S161" s="1"/>
      <x:c r="T161" s="1"/>
      <x:c r="U161" s="1"/>
      <x:c r="V161" s="1"/>
      <x:c r="W161" s="1"/>
      <x:c r="X161" s="1"/>
      <x:c r="Y161" s="1"/>
      <x:c r="Z161" s="1"/>
    </x:row>
    <x:row r="162">
      <x:c r="A162" s="70"/>
      <x:c r="B162" s="68"/>
      <x:c r="C162" s="68"/>
      <x:c r="D162" s="68"/>
      <x:c r="E162" s="68"/>
      <x:c r="F162" s="68"/>
      <x:c r="G162" s="68"/>
      <x:c r="H162" s="68"/>
      <x:c r="I162" s="1"/>
      <x:c r="J162" s="1"/>
      <x:c r="K162" s="1"/>
      <x:c r="L162" s="1"/>
      <x:c r="M162" s="1"/>
      <x:c r="N162" s="1"/>
      <x:c r="O162" s="1"/>
      <x:c r="P162" s="1"/>
      <x:c r="Q162" s="1"/>
      <x:c r="R162" s="1"/>
      <x:c r="S162" s="1"/>
      <x:c r="T162" s="1"/>
      <x:c r="U162" s="1"/>
      <x:c r="V162" s="1"/>
      <x:c r="W162" s="1"/>
      <x:c r="X162" s="1"/>
      <x:c r="Y162" s="1"/>
      <x:c r="Z162" s="1"/>
    </x:row>
    <x:row r="163">
      <x:c r="A163" s="70"/>
      <x:c r="B163" s="68"/>
      <x:c r="C163" s="68"/>
      <x:c r="D163" s="68"/>
      <x:c r="E163" s="68"/>
      <x:c r="F163" s="68"/>
      <x:c r="G163" s="68"/>
      <x:c r="H163" s="68"/>
      <x:c r="I163" s="1"/>
      <x:c r="J163" s="1"/>
      <x:c r="K163" s="1"/>
      <x:c r="L163" s="1"/>
      <x:c r="M163" s="1"/>
      <x:c r="N163" s="1"/>
      <x:c r="O163" s="1"/>
      <x:c r="P163" s="1"/>
      <x:c r="Q163" s="1"/>
      <x:c r="R163" s="1"/>
      <x:c r="S163" s="1"/>
      <x:c r="T163" s="1"/>
      <x:c r="U163" s="1"/>
      <x:c r="V163" s="1"/>
      <x:c r="W163" s="1"/>
      <x:c r="X163" s="1"/>
      <x:c r="Y163" s="1"/>
      <x:c r="Z163" s="1"/>
    </x:row>
    <x:row r="164">
      <x:c r="A164" s="70"/>
      <x:c r="B164" s="68"/>
      <x:c r="C164" s="68"/>
      <x:c r="D164" s="68"/>
      <x:c r="E164" s="68"/>
      <x:c r="F164" s="68"/>
      <x:c r="G164" s="68"/>
      <x:c r="H164" s="68"/>
      <x:c r="I164" s="1"/>
      <x:c r="J164" s="1"/>
      <x:c r="K164" s="1"/>
      <x:c r="L164" s="1"/>
      <x:c r="M164" s="1"/>
      <x:c r="N164" s="1"/>
      <x:c r="O164" s="1"/>
      <x:c r="P164" s="1"/>
      <x:c r="Q164" s="1"/>
      <x:c r="R164" s="1"/>
      <x:c r="S164" s="1"/>
      <x:c r="T164" s="1"/>
      <x:c r="U164" s="1"/>
      <x:c r="V164" s="1"/>
      <x:c r="W164" s="1"/>
      <x:c r="X164" s="1"/>
      <x:c r="Y164" s="1"/>
      <x:c r="Z164" s="1"/>
    </x:row>
    <x:row r="165">
      <x:c r="A165" s="70"/>
      <x:c r="B165" s="68"/>
      <x:c r="C165" s="68"/>
      <x:c r="D165" s="68"/>
      <x:c r="E165" s="68"/>
      <x:c r="F165" s="68"/>
      <x:c r="G165" s="68"/>
      <x:c r="H165" s="68"/>
      <x:c r="I165" s="1"/>
      <x:c r="J165" s="1"/>
      <x:c r="K165" s="1"/>
      <x:c r="L165" s="1"/>
      <x:c r="M165" s="1"/>
      <x:c r="N165" s="1"/>
      <x:c r="O165" s="1"/>
      <x:c r="P165" s="1"/>
      <x:c r="Q165" s="1"/>
      <x:c r="R165" s="1"/>
      <x:c r="S165" s="1"/>
      <x:c r="T165" s="1"/>
      <x:c r="U165" s="1"/>
      <x:c r="V165" s="1"/>
      <x:c r="W165" s="1"/>
      <x:c r="X165" s="1"/>
      <x:c r="Y165" s="1"/>
      <x:c r="Z165" s="1"/>
    </x:row>
    <x:row r="166">
      <x:c r="A166" s="70"/>
      <x:c r="B166" s="68"/>
      <x:c r="C166" s="68"/>
      <x:c r="D166" s="68"/>
      <x:c r="E166" s="68"/>
      <x:c r="F166" s="68"/>
      <x:c r="G166" s="68"/>
      <x:c r="H166" s="68"/>
      <x:c r="I166" s="1"/>
      <x:c r="J166" s="1"/>
      <x:c r="K166" s="1"/>
      <x:c r="L166" s="1"/>
      <x:c r="M166" s="1"/>
      <x:c r="N166" s="1"/>
      <x:c r="O166" s="1"/>
      <x:c r="P166" s="1"/>
      <x:c r="Q166" s="1"/>
      <x:c r="R166" s="1"/>
      <x:c r="S166" s="1"/>
      <x:c r="T166" s="1"/>
      <x:c r="U166" s="1"/>
      <x:c r="V166" s="1"/>
      <x:c r="W166" s="1"/>
      <x:c r="X166" s="1"/>
      <x:c r="Y166" s="1"/>
      <x:c r="Z166" s="1"/>
    </x:row>
    <x:row r="167">
      <x:c r="A167" s="70"/>
      <x:c r="B167" s="68"/>
      <x:c r="C167" s="68"/>
      <x:c r="D167" s="68"/>
      <x:c r="E167" s="68"/>
      <x:c r="F167" s="68"/>
      <x:c r="G167" s="68"/>
      <x:c r="H167" s="68"/>
      <x:c r="I167" s="1"/>
      <x:c r="J167" s="1"/>
      <x:c r="K167" s="1"/>
      <x:c r="L167" s="1"/>
      <x:c r="M167" s="1"/>
      <x:c r="N167" s="1"/>
      <x:c r="O167" s="1"/>
      <x:c r="P167" s="1"/>
      <x:c r="Q167" s="1"/>
      <x:c r="R167" s="1"/>
      <x:c r="S167" s="1"/>
      <x:c r="T167" s="1"/>
      <x:c r="U167" s="1"/>
      <x:c r="V167" s="1"/>
      <x:c r="W167" s="1"/>
      <x:c r="X167" s="1"/>
      <x:c r="Y167" s="1"/>
      <x:c r="Z167" s="1"/>
    </x:row>
    <x:row r="168">
      <x:c r="A168" s="70"/>
      <x:c r="B168" s="68"/>
      <x:c r="C168" s="68"/>
      <x:c r="D168" s="68"/>
      <x:c r="E168" s="68"/>
      <x:c r="F168" s="68"/>
      <x:c r="G168" s="68"/>
      <x:c r="H168" s="68"/>
      <x:c r="I168" s="1"/>
      <x:c r="J168" s="1"/>
      <x:c r="K168" s="1"/>
      <x:c r="L168" s="1"/>
      <x:c r="M168" s="1"/>
      <x:c r="N168" s="1"/>
      <x:c r="O168" s="1"/>
      <x:c r="P168" s="1"/>
      <x:c r="Q168" s="1"/>
      <x:c r="R168" s="1"/>
      <x:c r="S168" s="1"/>
      <x:c r="T168" s="1"/>
      <x:c r="U168" s="1"/>
      <x:c r="V168" s="1"/>
      <x:c r="W168" s="1"/>
      <x:c r="X168" s="1"/>
      <x:c r="Y168" s="1"/>
      <x:c r="Z168" s="1"/>
    </x:row>
    <x:row r="169">
      <x:c r="A169" s="70"/>
      <x:c r="B169" s="68"/>
      <x:c r="C169" s="68"/>
      <x:c r="D169" s="68"/>
      <x:c r="E169" s="68"/>
      <x:c r="F169" s="68"/>
      <x:c r="G169" s="68"/>
      <x:c r="H169" s="68"/>
      <x:c r="I169" s="1"/>
      <x:c r="J169" s="1"/>
      <x:c r="K169" s="1"/>
      <x:c r="L169" s="1"/>
      <x:c r="M169" s="1"/>
      <x:c r="N169" s="1"/>
      <x:c r="O169" s="1"/>
      <x:c r="P169" s="1"/>
      <x:c r="Q169" s="1"/>
      <x:c r="R169" s="1"/>
      <x:c r="S169" s="1"/>
      <x:c r="T169" s="1"/>
      <x:c r="U169" s="1"/>
      <x:c r="V169" s="1"/>
      <x:c r="W169" s="1"/>
      <x:c r="X169" s="1"/>
      <x:c r="Y169" s="1"/>
      <x:c r="Z169" s="1"/>
    </x:row>
    <x:row r="170">
      <x:c r="A170" s="70"/>
      <x:c r="B170" s="68"/>
      <x:c r="C170" s="68"/>
      <x:c r="D170" s="68"/>
      <x:c r="E170" s="68"/>
      <x:c r="F170" s="68"/>
      <x:c r="G170" s="68"/>
      <x:c r="H170" s="68"/>
      <x:c r="I170" s="1"/>
      <x:c r="J170" s="1"/>
      <x:c r="K170" s="1"/>
      <x:c r="L170" s="1"/>
      <x:c r="M170" s="1"/>
      <x:c r="N170" s="1"/>
      <x:c r="O170" s="1"/>
      <x:c r="P170" s="1"/>
      <x:c r="Q170" s="1"/>
      <x:c r="R170" s="1"/>
      <x:c r="S170" s="1"/>
      <x:c r="T170" s="1"/>
      <x:c r="U170" s="1"/>
      <x:c r="V170" s="1"/>
      <x:c r="W170" s="1"/>
      <x:c r="X170" s="1"/>
      <x:c r="Y170" s="1"/>
      <x:c r="Z170" s="1"/>
    </x:row>
    <x:row r="171">
      <x:c r="A171" s="70"/>
      <x:c r="B171" s="68"/>
      <x:c r="C171" s="68"/>
      <x:c r="D171" s="68"/>
      <x:c r="E171" s="68"/>
      <x:c r="F171" s="68"/>
      <x:c r="G171" s="68"/>
      <x:c r="H171" s="68"/>
      <x:c r="I171" s="1"/>
      <x:c r="J171" s="1"/>
      <x:c r="K171" s="1"/>
      <x:c r="L171" s="1"/>
      <x:c r="M171" s="1"/>
      <x:c r="N171" s="1"/>
      <x:c r="O171" s="1"/>
      <x:c r="P171" s="1"/>
      <x:c r="Q171" s="1"/>
      <x:c r="R171" s="1"/>
      <x:c r="S171" s="1"/>
      <x:c r="T171" s="1"/>
      <x:c r="U171" s="1"/>
      <x:c r="V171" s="1"/>
      <x:c r="W171" s="1"/>
      <x:c r="X171" s="1"/>
      <x:c r="Y171" s="1"/>
      <x:c r="Z171" s="1"/>
    </x:row>
    <x:row r="172">
      <x:c r="A172" s="70"/>
      <x:c r="B172" s="68"/>
      <x:c r="C172" s="68"/>
      <x:c r="D172" s="68"/>
      <x:c r="E172" s="68"/>
      <x:c r="F172" s="68"/>
      <x:c r="G172" s="68"/>
      <x:c r="H172" s="68"/>
      <x:c r="I172" s="1"/>
      <x:c r="J172" s="1"/>
      <x:c r="K172" s="1"/>
      <x:c r="L172" s="1"/>
      <x:c r="M172" s="1"/>
      <x:c r="N172" s="1"/>
      <x:c r="O172" s="1"/>
      <x:c r="P172" s="1"/>
      <x:c r="Q172" s="1"/>
      <x:c r="R172" s="1"/>
      <x:c r="S172" s="1"/>
      <x:c r="T172" s="1"/>
      <x:c r="U172" s="1"/>
      <x:c r="V172" s="1"/>
      <x:c r="W172" s="1"/>
      <x:c r="X172" s="1"/>
      <x:c r="Y172" s="1"/>
      <x:c r="Z172" s="1"/>
    </x:row>
    <x:row r="173">
      <x:c r="A173" s="70"/>
      <x:c r="B173" s="68"/>
      <x:c r="C173" s="68"/>
      <x:c r="D173" s="68"/>
      <x:c r="E173" s="68"/>
      <x:c r="F173" s="68"/>
      <x:c r="G173" s="68"/>
      <x:c r="H173" s="68"/>
      <x:c r="I173" s="1"/>
      <x:c r="J173" s="1"/>
      <x:c r="K173" s="1"/>
      <x:c r="L173" s="1"/>
      <x:c r="M173" s="1"/>
      <x:c r="N173" s="1"/>
      <x:c r="O173" s="1"/>
      <x:c r="P173" s="1"/>
      <x:c r="Q173" s="1"/>
      <x:c r="R173" s="1"/>
      <x:c r="S173" s="1"/>
      <x:c r="T173" s="1"/>
      <x:c r="U173" s="1"/>
      <x:c r="V173" s="1"/>
      <x:c r="W173" s="1"/>
      <x:c r="X173" s="1"/>
      <x:c r="Y173" s="1"/>
      <x:c r="Z173" s="1"/>
    </x:row>
    <x:row r="174">
      <x:c r="A174" s="70"/>
      <x:c r="B174" s="68"/>
      <x:c r="C174" s="68"/>
      <x:c r="D174" s="68"/>
      <x:c r="E174" s="68"/>
      <x:c r="F174" s="68"/>
      <x:c r="G174" s="68"/>
      <x:c r="H174" s="68"/>
      <x:c r="I174" s="1"/>
      <x:c r="J174" s="1"/>
      <x:c r="K174" s="1"/>
      <x:c r="L174" s="1"/>
      <x:c r="M174" s="1"/>
      <x:c r="N174" s="1"/>
      <x:c r="O174" s="1"/>
      <x:c r="P174" s="1"/>
      <x:c r="Q174" s="1"/>
      <x:c r="R174" s="1"/>
      <x:c r="S174" s="1"/>
      <x:c r="T174" s="1"/>
      <x:c r="U174" s="1"/>
      <x:c r="V174" s="1"/>
      <x:c r="W174" s="1"/>
      <x:c r="X174" s="1"/>
      <x:c r="Y174" s="1"/>
      <x:c r="Z174" s="1"/>
    </x:row>
    <x:row r="175">
      <x:c r="A175" s="70"/>
      <x:c r="B175" s="68"/>
      <x:c r="C175" s="68"/>
      <x:c r="D175" s="68"/>
      <x:c r="E175" s="68"/>
      <x:c r="F175" s="68"/>
      <x:c r="G175" s="68"/>
      <x:c r="H175" s="68"/>
      <x:c r="I175" s="1"/>
      <x:c r="J175" s="1"/>
      <x:c r="K175" s="1"/>
      <x:c r="L175" s="1"/>
      <x:c r="M175" s="1"/>
      <x:c r="N175" s="1"/>
      <x:c r="O175" s="1"/>
      <x:c r="P175" s="1"/>
      <x:c r="Q175" s="1"/>
      <x:c r="R175" s="1"/>
      <x:c r="S175" s="1"/>
      <x:c r="T175" s="1"/>
      <x:c r="U175" s="1"/>
      <x:c r="V175" s="1"/>
      <x:c r="W175" s="1"/>
      <x:c r="X175" s="1"/>
      <x:c r="Y175" s="1"/>
      <x:c r="Z175" s="1"/>
    </x:row>
    <x:row r="176">
      <x:c r="A176" s="70"/>
      <x:c r="B176" s="68"/>
      <x:c r="C176" s="68"/>
      <x:c r="D176" s="68"/>
      <x:c r="E176" s="68"/>
      <x:c r="F176" s="68"/>
      <x:c r="G176" s="68"/>
      <x:c r="H176" s="68"/>
      <x:c r="I176" s="1"/>
      <x:c r="J176" s="1"/>
      <x:c r="K176" s="1"/>
      <x:c r="L176" s="1"/>
      <x:c r="M176" s="1"/>
      <x:c r="N176" s="1"/>
      <x:c r="O176" s="1"/>
      <x:c r="P176" s="1"/>
      <x:c r="Q176" s="1"/>
      <x:c r="R176" s="1"/>
      <x:c r="S176" s="1"/>
      <x:c r="T176" s="1"/>
      <x:c r="U176" s="1"/>
      <x:c r="V176" s="1"/>
      <x:c r="W176" s="1"/>
      <x:c r="X176" s="1"/>
      <x:c r="Y176" s="1"/>
      <x:c r="Z176" s="1"/>
    </x:row>
    <x:row r="177">
      <x:c r="A177" s="70"/>
      <x:c r="B177" s="68"/>
      <x:c r="C177" s="68"/>
      <x:c r="D177" s="68"/>
      <x:c r="E177" s="68"/>
      <x:c r="F177" s="68"/>
      <x:c r="G177" s="68"/>
      <x:c r="H177" s="68"/>
      <x:c r="I177" s="1"/>
      <x:c r="J177" s="1"/>
      <x:c r="K177" s="1"/>
      <x:c r="L177" s="1"/>
      <x:c r="M177" s="1"/>
      <x:c r="N177" s="1"/>
      <x:c r="O177" s="1"/>
      <x:c r="P177" s="1"/>
      <x:c r="Q177" s="1"/>
      <x:c r="R177" s="1"/>
      <x:c r="S177" s="1"/>
      <x:c r="T177" s="1"/>
      <x:c r="U177" s="1"/>
      <x:c r="V177" s="1"/>
      <x:c r="W177" s="1"/>
      <x:c r="X177" s="1"/>
      <x:c r="Y177" s="1"/>
      <x:c r="Z177" s="1"/>
    </x:row>
    <x:row r="178">
      <x:c r="A178" s="70"/>
      <x:c r="B178" s="68"/>
      <x:c r="C178" s="68"/>
      <x:c r="D178" s="68"/>
      <x:c r="E178" s="68"/>
      <x:c r="F178" s="68"/>
      <x:c r="G178" s="68"/>
      <x:c r="H178" s="68"/>
      <x:c r="I178" s="1"/>
      <x:c r="J178" s="1"/>
      <x:c r="K178" s="1"/>
      <x:c r="L178" s="1"/>
      <x:c r="M178" s="1"/>
      <x:c r="N178" s="1"/>
      <x:c r="O178" s="1"/>
      <x:c r="P178" s="1"/>
      <x:c r="Q178" s="1"/>
      <x:c r="R178" s="1"/>
      <x:c r="S178" s="1"/>
      <x:c r="T178" s="1"/>
      <x:c r="U178" s="1"/>
      <x:c r="V178" s="1"/>
      <x:c r="W178" s="1"/>
      <x:c r="X178" s="1"/>
      <x:c r="Y178" s="1"/>
      <x:c r="Z178" s="1"/>
    </x:row>
    <x:row r="179">
      <x:c r="A179" s="70"/>
      <x:c r="B179" s="68"/>
      <x:c r="C179" s="68"/>
      <x:c r="D179" s="68"/>
      <x:c r="E179" s="68"/>
      <x:c r="F179" s="68"/>
      <x:c r="G179" s="68"/>
      <x:c r="H179" s="68"/>
      <x:c r="I179" s="1"/>
      <x:c r="J179" s="1"/>
      <x:c r="K179" s="1"/>
      <x:c r="L179" s="1"/>
      <x:c r="M179" s="1"/>
      <x:c r="N179" s="1"/>
      <x:c r="O179" s="1"/>
      <x:c r="P179" s="1"/>
      <x:c r="Q179" s="1"/>
      <x:c r="R179" s="1"/>
      <x:c r="S179" s="1"/>
      <x:c r="T179" s="1"/>
      <x:c r="U179" s="1"/>
      <x:c r="V179" s="1"/>
      <x:c r="W179" s="1"/>
      <x:c r="X179" s="1"/>
      <x:c r="Y179" s="1"/>
      <x:c r="Z179" s="1"/>
    </x:row>
    <x:row r="180">
      <x:c r="A180" s="70"/>
      <x:c r="B180" s="68"/>
      <x:c r="C180" s="68"/>
      <x:c r="D180" s="68"/>
      <x:c r="E180" s="68"/>
      <x:c r="F180" s="68"/>
      <x:c r="G180" s="68"/>
      <x:c r="H180" s="68"/>
      <x:c r="I180" s="1"/>
      <x:c r="J180" s="1"/>
      <x:c r="K180" s="1"/>
      <x:c r="L180" s="1"/>
      <x:c r="M180" s="1"/>
      <x:c r="N180" s="1"/>
      <x:c r="O180" s="1"/>
      <x:c r="P180" s="1"/>
      <x:c r="Q180" s="1"/>
      <x:c r="R180" s="1"/>
      <x:c r="S180" s="1"/>
      <x:c r="T180" s="1"/>
      <x:c r="U180" s="1"/>
      <x:c r="V180" s="1"/>
      <x:c r="W180" s="1"/>
      <x:c r="X180" s="1"/>
      <x:c r="Y180" s="1"/>
      <x:c r="Z180" s="1"/>
    </x:row>
    <x:row r="181">
      <x:c r="A181" s="70"/>
      <x:c r="B181" s="68"/>
      <x:c r="C181" s="68"/>
      <x:c r="D181" s="68"/>
      <x:c r="E181" s="68"/>
      <x:c r="F181" s="68"/>
      <x:c r="G181" s="68"/>
      <x:c r="H181" s="68"/>
      <x:c r="I181" s="1"/>
      <x:c r="J181" s="1"/>
      <x:c r="K181" s="1"/>
      <x:c r="L181" s="1"/>
      <x:c r="M181" s="1"/>
      <x:c r="N181" s="1"/>
      <x:c r="O181" s="1"/>
      <x:c r="P181" s="1"/>
      <x:c r="Q181" s="1"/>
      <x:c r="R181" s="1"/>
      <x:c r="S181" s="1"/>
      <x:c r="T181" s="1"/>
      <x:c r="U181" s="1"/>
      <x:c r="V181" s="1"/>
      <x:c r="W181" s="1"/>
      <x:c r="X181" s="1"/>
      <x:c r="Y181" s="1"/>
      <x:c r="Z181" s="1"/>
    </x:row>
    <x:row r="182">
      <x:c r="A182" s="70"/>
      <x:c r="B182" s="68"/>
      <x:c r="C182" s="68"/>
      <x:c r="D182" s="68"/>
      <x:c r="E182" s="68"/>
      <x:c r="F182" s="68"/>
      <x:c r="G182" s="68"/>
      <x:c r="H182" s="68"/>
      <x:c r="I182" s="1"/>
      <x:c r="J182" s="1"/>
      <x:c r="K182" s="1"/>
      <x:c r="L182" s="1"/>
      <x:c r="M182" s="1"/>
      <x:c r="N182" s="1"/>
      <x:c r="O182" s="1"/>
      <x:c r="P182" s="1"/>
      <x:c r="Q182" s="1"/>
      <x:c r="R182" s="1"/>
      <x:c r="S182" s="1"/>
      <x:c r="T182" s="1"/>
      <x:c r="U182" s="1"/>
      <x:c r="V182" s="1"/>
      <x:c r="W182" s="1"/>
      <x:c r="X182" s="1"/>
      <x:c r="Y182" s="1"/>
      <x:c r="Z182" s="1"/>
    </x:row>
    <x:row r="183">
      <x:c r="A183" s="70"/>
      <x:c r="B183" s="68"/>
      <x:c r="C183" s="68"/>
      <x:c r="D183" s="68"/>
      <x:c r="E183" s="68"/>
      <x:c r="F183" s="68"/>
      <x:c r="G183" s="68"/>
      <x:c r="H183" s="68"/>
      <x:c r="I183" s="1"/>
      <x:c r="J183" s="1"/>
      <x:c r="K183" s="1"/>
      <x:c r="L183" s="1"/>
      <x:c r="M183" s="1"/>
      <x:c r="N183" s="1"/>
      <x:c r="O183" s="1"/>
      <x:c r="P183" s="1"/>
      <x:c r="Q183" s="1"/>
      <x:c r="R183" s="1"/>
      <x:c r="S183" s="1"/>
      <x:c r="T183" s="1"/>
      <x:c r="U183" s="1"/>
      <x:c r="V183" s="1"/>
      <x:c r="W183" s="1"/>
      <x:c r="X183" s="1"/>
      <x:c r="Y183" s="1"/>
      <x:c r="Z183" s="1"/>
    </x:row>
    <x:row r="184">
      <x:c r="A184" s="70"/>
      <x:c r="B184" s="68"/>
      <x:c r="C184" s="68"/>
      <x:c r="D184" s="68"/>
      <x:c r="E184" s="68"/>
      <x:c r="F184" s="68"/>
      <x:c r="G184" s="68"/>
      <x:c r="H184" s="68"/>
      <x:c r="I184" s="1"/>
      <x:c r="J184" s="1"/>
      <x:c r="K184" s="1"/>
      <x:c r="L184" s="1"/>
      <x:c r="M184" s="1"/>
      <x:c r="N184" s="1"/>
      <x:c r="O184" s="1"/>
      <x:c r="P184" s="1"/>
      <x:c r="Q184" s="1"/>
      <x:c r="R184" s="1"/>
      <x:c r="S184" s="1"/>
      <x:c r="T184" s="1"/>
      <x:c r="U184" s="1"/>
      <x:c r="V184" s="1"/>
      <x:c r="W184" s="1"/>
      <x:c r="X184" s="1"/>
      <x:c r="Y184" s="1"/>
      <x:c r="Z184" s="1"/>
    </x:row>
    <x:row r="185">
      <x:c r="A185" s="70"/>
      <x:c r="B185" s="68"/>
      <x:c r="C185" s="68"/>
      <x:c r="D185" s="68"/>
      <x:c r="E185" s="68"/>
      <x:c r="F185" s="68"/>
      <x:c r="G185" s="68"/>
      <x:c r="H185" s="68"/>
      <x:c r="I185" s="1"/>
      <x:c r="J185" s="1"/>
      <x:c r="K185" s="1"/>
      <x:c r="L185" s="1"/>
      <x:c r="M185" s="1"/>
      <x:c r="N185" s="1"/>
      <x:c r="O185" s="1"/>
      <x:c r="P185" s="1"/>
      <x:c r="Q185" s="1"/>
      <x:c r="R185" s="1"/>
      <x:c r="S185" s="1"/>
      <x:c r="T185" s="1"/>
      <x:c r="U185" s="1"/>
      <x:c r="V185" s="1"/>
      <x:c r="W185" s="1"/>
      <x:c r="X185" s="1"/>
      <x:c r="Y185" s="1"/>
      <x:c r="Z185" s="1"/>
    </x:row>
    <x:row r="186">
      <x:c r="A186" s="70"/>
      <x:c r="B186" s="68"/>
      <x:c r="C186" s="68"/>
      <x:c r="D186" s="68"/>
      <x:c r="E186" s="68"/>
      <x:c r="F186" s="68"/>
      <x:c r="G186" s="68"/>
      <x:c r="H186" s="68"/>
      <x:c r="I186" s="1"/>
      <x:c r="J186" s="1"/>
      <x:c r="K186" s="1"/>
      <x:c r="L186" s="1"/>
      <x:c r="M186" s="1"/>
      <x:c r="N186" s="1"/>
      <x:c r="O186" s="1"/>
      <x:c r="P186" s="1"/>
      <x:c r="Q186" s="1"/>
      <x:c r="R186" s="1"/>
      <x:c r="S186" s="1"/>
      <x:c r="T186" s="1"/>
      <x:c r="U186" s="1"/>
      <x:c r="V186" s="1"/>
      <x:c r="W186" s="1"/>
      <x:c r="X186" s="1"/>
      <x:c r="Y186" s="1"/>
      <x:c r="Z186" s="1"/>
    </x:row>
    <x:row r="187">
      <x:c r="A187" s="70"/>
      <x:c r="B187" s="68"/>
      <x:c r="C187" s="68"/>
      <x:c r="D187" s="68"/>
      <x:c r="E187" s="68"/>
      <x:c r="F187" s="68"/>
      <x:c r="G187" s="68"/>
      <x:c r="H187" s="68"/>
      <x:c r="I187" s="1"/>
      <x:c r="J187" s="1"/>
      <x:c r="K187" s="1"/>
      <x:c r="L187" s="1"/>
      <x:c r="M187" s="1"/>
      <x:c r="N187" s="1"/>
      <x:c r="O187" s="1"/>
      <x:c r="P187" s="1"/>
      <x:c r="Q187" s="1"/>
      <x:c r="R187" s="1"/>
      <x:c r="S187" s="1"/>
      <x:c r="T187" s="1"/>
      <x:c r="U187" s="1"/>
      <x:c r="V187" s="1"/>
      <x:c r="W187" s="1"/>
      <x:c r="X187" s="1"/>
      <x:c r="Y187" s="1"/>
      <x:c r="Z187" s="1"/>
    </x:row>
    <x:row r="188">
      <x:c r="A188" s="70"/>
      <x:c r="B188" s="68"/>
      <x:c r="C188" s="68"/>
      <x:c r="D188" s="68"/>
      <x:c r="E188" s="68"/>
      <x:c r="F188" s="68"/>
      <x:c r="G188" s="68"/>
      <x:c r="H188" s="68"/>
      <x:c r="I188" s="1"/>
      <x:c r="J188" s="1"/>
      <x:c r="K188" s="1"/>
      <x:c r="L188" s="1"/>
      <x:c r="M188" s="1"/>
      <x:c r="N188" s="1"/>
      <x:c r="O188" s="1"/>
      <x:c r="P188" s="1"/>
      <x:c r="Q188" s="1"/>
      <x:c r="R188" s="1"/>
      <x:c r="S188" s="1"/>
      <x:c r="T188" s="1"/>
      <x:c r="U188" s="1"/>
      <x:c r="V188" s="1"/>
      <x:c r="W188" s="1"/>
      <x:c r="X188" s="1"/>
      <x:c r="Y188" s="1"/>
      <x:c r="Z188" s="1"/>
    </x:row>
    <x:row r="189">
      <x:c r="A189" s="70"/>
      <x:c r="B189" s="68"/>
      <x:c r="C189" s="68"/>
      <x:c r="D189" s="68"/>
      <x:c r="E189" s="68"/>
      <x:c r="F189" s="68"/>
      <x:c r="G189" s="68"/>
      <x:c r="H189" s="68"/>
      <x:c r="I189" s="1"/>
      <x:c r="J189" s="1"/>
      <x:c r="K189" s="1"/>
      <x:c r="L189" s="1"/>
      <x:c r="M189" s="1"/>
      <x:c r="N189" s="1"/>
      <x:c r="O189" s="1"/>
      <x:c r="P189" s="1"/>
      <x:c r="Q189" s="1"/>
      <x:c r="R189" s="1"/>
      <x:c r="S189" s="1"/>
      <x:c r="T189" s="1"/>
      <x:c r="U189" s="1"/>
      <x:c r="V189" s="1"/>
      <x:c r="W189" s="1"/>
      <x:c r="X189" s="1"/>
      <x:c r="Y189" s="1"/>
      <x:c r="Z189" s="1"/>
    </x:row>
    <x:row r="190">
      <x:c r="A190" s="70"/>
      <x:c r="B190" s="68"/>
      <x:c r="C190" s="68"/>
      <x:c r="D190" s="68"/>
      <x:c r="E190" s="68"/>
      <x:c r="F190" s="68"/>
      <x:c r="G190" s="68"/>
      <x:c r="H190" s="68"/>
      <x:c r="I190" s="1"/>
      <x:c r="J190" s="1"/>
      <x:c r="K190" s="1"/>
      <x:c r="L190" s="1"/>
      <x:c r="M190" s="1"/>
      <x:c r="N190" s="1"/>
      <x:c r="O190" s="1"/>
      <x:c r="P190" s="1"/>
      <x:c r="Q190" s="1"/>
      <x:c r="R190" s="1"/>
      <x:c r="S190" s="1"/>
      <x:c r="T190" s="1"/>
      <x:c r="U190" s="1"/>
      <x:c r="V190" s="1"/>
      <x:c r="W190" s="1"/>
      <x:c r="X190" s="1"/>
      <x:c r="Y190" s="1"/>
      <x:c r="Z190" s="1"/>
    </x:row>
    <x:row r="191">
      <x:c r="A191" s="70"/>
      <x:c r="B191" s="68"/>
      <x:c r="C191" s="68"/>
      <x:c r="D191" s="68"/>
      <x:c r="E191" s="68"/>
      <x:c r="F191" s="68"/>
      <x:c r="G191" s="68"/>
      <x:c r="H191" s="68"/>
      <x:c r="I191" s="1"/>
      <x:c r="J191" s="1"/>
      <x:c r="K191" s="1"/>
      <x:c r="L191" s="1"/>
      <x:c r="M191" s="1"/>
      <x:c r="N191" s="1"/>
      <x:c r="O191" s="1"/>
      <x:c r="P191" s="1"/>
      <x:c r="Q191" s="1"/>
      <x:c r="R191" s="1"/>
      <x:c r="S191" s="1"/>
      <x:c r="T191" s="1"/>
      <x:c r="U191" s="1"/>
      <x:c r="V191" s="1"/>
      <x:c r="W191" s="1"/>
      <x:c r="X191" s="1"/>
      <x:c r="Y191" s="1"/>
      <x:c r="Z191" s="1"/>
    </x:row>
    <x:row r="192">
      <x:c r="A192" s="70"/>
      <x:c r="B192" s="68"/>
      <x:c r="C192" s="68"/>
      <x:c r="D192" s="68"/>
      <x:c r="E192" s="68"/>
      <x:c r="F192" s="68"/>
      <x:c r="G192" s="68"/>
      <x:c r="H192" s="68"/>
      <x:c r="I192" s="1"/>
      <x:c r="J192" s="1"/>
      <x:c r="K192" s="1"/>
      <x:c r="L192" s="1"/>
      <x:c r="M192" s="1"/>
      <x:c r="N192" s="1"/>
      <x:c r="O192" s="1"/>
      <x:c r="P192" s="1"/>
      <x:c r="Q192" s="1"/>
      <x:c r="R192" s="1"/>
      <x:c r="S192" s="1"/>
      <x:c r="T192" s="1"/>
      <x:c r="U192" s="1"/>
      <x:c r="V192" s="1"/>
      <x:c r="W192" s="1"/>
      <x:c r="X192" s="1"/>
      <x:c r="Y192" s="1"/>
      <x:c r="Z192" s="1"/>
    </x:row>
    <x:row r="193">
      <x:c r="A193" s="70"/>
      <x:c r="B193" s="68"/>
      <x:c r="C193" s="68"/>
      <x:c r="D193" s="68"/>
      <x:c r="E193" s="68"/>
      <x:c r="F193" s="68"/>
      <x:c r="G193" s="68"/>
      <x:c r="H193" s="68"/>
      <x:c r="I193" s="1"/>
      <x:c r="J193" s="1"/>
      <x:c r="K193" s="1"/>
      <x:c r="L193" s="1"/>
      <x:c r="M193" s="1"/>
      <x:c r="N193" s="1"/>
      <x:c r="O193" s="1"/>
      <x:c r="P193" s="1"/>
      <x:c r="Q193" s="1"/>
      <x:c r="R193" s="1"/>
      <x:c r="S193" s="1"/>
      <x:c r="T193" s="1"/>
      <x:c r="U193" s="1"/>
      <x:c r="V193" s="1"/>
      <x:c r="W193" s="1"/>
      <x:c r="X193" s="1"/>
      <x:c r="Y193" s="1"/>
      <x:c r="Z193" s="1"/>
    </x:row>
    <x:row r="194">
      <x:c r="A194" s="70"/>
      <x:c r="B194" s="68"/>
      <x:c r="C194" s="68"/>
      <x:c r="D194" s="68"/>
      <x:c r="E194" s="68"/>
      <x:c r="F194" s="68"/>
      <x:c r="G194" s="68"/>
      <x:c r="H194" s="68"/>
      <x:c r="I194" s="1"/>
      <x:c r="J194" s="1"/>
      <x:c r="K194" s="1"/>
      <x:c r="L194" s="1"/>
      <x:c r="M194" s="1"/>
      <x:c r="N194" s="1"/>
      <x:c r="O194" s="1"/>
      <x:c r="P194" s="1"/>
      <x:c r="Q194" s="1"/>
      <x:c r="R194" s="1"/>
      <x:c r="S194" s="1"/>
      <x:c r="T194" s="1"/>
      <x:c r="U194" s="1"/>
      <x:c r="V194" s="1"/>
      <x:c r="W194" s="1"/>
      <x:c r="X194" s="1"/>
      <x:c r="Y194" s="1"/>
      <x:c r="Z194" s="1"/>
    </x:row>
    <x:row r="195">
      <x:c r="A195" s="70"/>
      <x:c r="B195" s="68"/>
      <x:c r="C195" s="68"/>
      <x:c r="D195" s="68"/>
      <x:c r="E195" s="68"/>
      <x:c r="F195" s="68"/>
      <x:c r="G195" s="68"/>
      <x:c r="H195" s="68"/>
      <x:c r="I195" s="1"/>
      <x:c r="J195" s="1"/>
      <x:c r="K195" s="1"/>
      <x:c r="L195" s="1"/>
      <x:c r="M195" s="1"/>
      <x:c r="N195" s="1"/>
      <x:c r="O195" s="1"/>
      <x:c r="P195" s="1"/>
      <x:c r="Q195" s="1"/>
      <x:c r="R195" s="1"/>
      <x:c r="S195" s="1"/>
      <x:c r="T195" s="1"/>
      <x:c r="U195" s="1"/>
      <x:c r="V195" s="1"/>
      <x:c r="W195" s="1"/>
      <x:c r="X195" s="1"/>
      <x:c r="Y195" s="1"/>
      <x:c r="Z195" s="1"/>
    </x:row>
    <x:row r="196">
      <x:c r="A196" s="70"/>
      <x:c r="B196" s="68"/>
      <x:c r="C196" s="68"/>
      <x:c r="D196" s="68"/>
      <x:c r="E196" s="68"/>
      <x:c r="F196" s="68"/>
      <x:c r="G196" s="68"/>
      <x:c r="H196" s="68"/>
      <x:c r="I196" s="1"/>
      <x:c r="J196" s="1"/>
      <x:c r="K196" s="1"/>
      <x:c r="L196" s="1"/>
      <x:c r="M196" s="1"/>
      <x:c r="N196" s="1"/>
      <x:c r="O196" s="1"/>
      <x:c r="P196" s="1"/>
      <x:c r="Q196" s="1"/>
      <x:c r="R196" s="1"/>
      <x:c r="S196" s="1"/>
      <x:c r="T196" s="1"/>
      <x:c r="U196" s="1"/>
      <x:c r="V196" s="1"/>
      <x:c r="W196" s="1"/>
      <x:c r="X196" s="1"/>
      <x:c r="Y196" s="1"/>
      <x:c r="Z196" s="1"/>
    </x:row>
    <x:row r="197">
      <x:c r="A197" s="70"/>
      <x:c r="B197" s="68"/>
      <x:c r="C197" s="68"/>
      <x:c r="D197" s="68"/>
      <x:c r="E197" s="68"/>
      <x:c r="F197" s="68"/>
      <x:c r="G197" s="68"/>
      <x:c r="H197" s="68"/>
      <x:c r="I197" s="1"/>
      <x:c r="J197" s="1"/>
      <x:c r="K197" s="1"/>
      <x:c r="L197" s="1"/>
      <x:c r="M197" s="1"/>
      <x:c r="N197" s="1"/>
      <x:c r="O197" s="1"/>
      <x:c r="P197" s="1"/>
      <x:c r="Q197" s="1"/>
      <x:c r="R197" s="1"/>
      <x:c r="S197" s="1"/>
      <x:c r="T197" s="1"/>
      <x:c r="U197" s="1"/>
      <x:c r="V197" s="1"/>
      <x:c r="W197" s="1"/>
      <x:c r="X197" s="1"/>
      <x:c r="Y197" s="1"/>
      <x:c r="Z197" s="1"/>
    </x:row>
    <x:row r="198">
      <x:c r="A198" s="70"/>
      <x:c r="B198" s="68"/>
      <x:c r="C198" s="68"/>
      <x:c r="D198" s="68"/>
      <x:c r="E198" s="68"/>
      <x:c r="F198" s="68"/>
      <x:c r="G198" s="68"/>
      <x:c r="H198" s="68"/>
      <x:c r="I198" s="1"/>
      <x:c r="J198" s="1"/>
      <x:c r="K198" s="1"/>
      <x:c r="L198" s="1"/>
      <x:c r="M198" s="1"/>
      <x:c r="N198" s="1"/>
      <x:c r="O198" s="1"/>
      <x:c r="P198" s="1"/>
      <x:c r="Q198" s="1"/>
      <x:c r="R198" s="1"/>
      <x:c r="S198" s="1"/>
      <x:c r="T198" s="1"/>
      <x:c r="U198" s="1"/>
      <x:c r="V198" s="1"/>
      <x:c r="W198" s="1"/>
      <x:c r="X198" s="1"/>
      <x:c r="Y198" s="1"/>
      <x:c r="Z198" s="1"/>
    </x:row>
    <x:row r="199">
      <x:c r="A199" s="70"/>
      <x:c r="B199" s="68"/>
      <x:c r="C199" s="68"/>
      <x:c r="D199" s="68"/>
      <x:c r="E199" s="68"/>
      <x:c r="F199" s="68"/>
      <x:c r="G199" s="68"/>
      <x:c r="H199" s="68"/>
      <x:c r="I199" s="1"/>
      <x:c r="J199" s="1"/>
      <x:c r="K199" s="1"/>
      <x:c r="L199" s="1"/>
      <x:c r="M199" s="1"/>
      <x:c r="N199" s="1"/>
      <x:c r="O199" s="1"/>
      <x:c r="P199" s="1"/>
      <x:c r="Q199" s="1"/>
      <x:c r="R199" s="1"/>
      <x:c r="S199" s="1"/>
      <x:c r="T199" s="1"/>
      <x:c r="U199" s="1"/>
      <x:c r="V199" s="1"/>
      <x:c r="W199" s="1"/>
      <x:c r="X199" s="1"/>
      <x:c r="Y199" s="1"/>
      <x:c r="Z199" s="1"/>
    </x:row>
    <x:row r="200">
      <x:c r="A200" s="70"/>
      <x:c r="B200" s="68"/>
      <x:c r="C200" s="68"/>
      <x:c r="D200" s="68"/>
      <x:c r="E200" s="68"/>
      <x:c r="F200" s="68"/>
      <x:c r="G200" s="68"/>
      <x:c r="H200" s="68"/>
      <x:c r="I200" s="1"/>
      <x:c r="J200" s="1"/>
      <x:c r="K200" s="1"/>
      <x:c r="L200" s="1"/>
      <x:c r="M200" s="1"/>
      <x:c r="N200" s="1"/>
      <x:c r="O200" s="1"/>
      <x:c r="P200" s="1"/>
      <x:c r="Q200" s="1"/>
      <x:c r="R200" s="1"/>
      <x:c r="S200" s="1"/>
      <x:c r="T200" s="1"/>
      <x:c r="U200" s="1"/>
      <x:c r="V200" s="1"/>
      <x:c r="W200" s="1"/>
      <x:c r="X200" s="1"/>
      <x:c r="Y200" s="1"/>
      <x:c r="Z200" s="1"/>
    </x:row>
    <x:row r="201">
      <x:c r="A201" s="70"/>
      <x:c r="B201" s="68"/>
      <x:c r="C201" s="68"/>
      <x:c r="D201" s="68"/>
      <x:c r="E201" s="68"/>
      <x:c r="F201" s="68"/>
      <x:c r="G201" s="68"/>
      <x:c r="H201" s="68"/>
      <x:c r="I201" s="1"/>
      <x:c r="J201" s="1"/>
      <x:c r="K201" s="1"/>
      <x:c r="L201" s="1"/>
      <x:c r="M201" s="1"/>
      <x:c r="N201" s="1"/>
      <x:c r="O201" s="1"/>
      <x:c r="P201" s="1"/>
      <x:c r="Q201" s="1"/>
      <x:c r="R201" s="1"/>
      <x:c r="S201" s="1"/>
      <x:c r="T201" s="1"/>
      <x:c r="U201" s="1"/>
      <x:c r="V201" s="1"/>
      <x:c r="W201" s="1"/>
      <x:c r="X201" s="1"/>
      <x:c r="Y201" s="1"/>
      <x:c r="Z201" s="1"/>
    </x:row>
    <x:row r="202">
      <x:c r="A202" s="70"/>
      <x:c r="B202" s="68"/>
      <x:c r="C202" s="68"/>
      <x:c r="D202" s="68"/>
      <x:c r="E202" s="68"/>
      <x:c r="F202" s="68"/>
      <x:c r="G202" s="68"/>
      <x:c r="H202" s="68"/>
      <x:c r="I202" s="1"/>
      <x:c r="J202" s="1"/>
      <x:c r="K202" s="1"/>
      <x:c r="L202" s="1"/>
      <x:c r="M202" s="1"/>
      <x:c r="N202" s="1"/>
      <x:c r="O202" s="1"/>
      <x:c r="P202" s="1"/>
      <x:c r="Q202" s="1"/>
      <x:c r="R202" s="1"/>
      <x:c r="S202" s="1"/>
      <x:c r="T202" s="1"/>
      <x:c r="U202" s="1"/>
      <x:c r="V202" s="1"/>
      <x:c r="W202" s="1"/>
      <x:c r="X202" s="1"/>
      <x:c r="Y202" s="1"/>
      <x:c r="Z202" s="1"/>
    </x:row>
    <x:row r="203">
      <x:c r="A203" s="70"/>
      <x:c r="B203" s="68"/>
      <x:c r="C203" s="68"/>
      <x:c r="D203" s="68"/>
      <x:c r="E203" s="68"/>
      <x:c r="F203" s="68"/>
      <x:c r="G203" s="68"/>
      <x:c r="H203" s="68"/>
      <x:c r="I203" s="1"/>
      <x:c r="J203" s="1"/>
      <x:c r="K203" s="1"/>
      <x:c r="L203" s="1"/>
      <x:c r="M203" s="1"/>
      <x:c r="N203" s="1"/>
      <x:c r="O203" s="1"/>
      <x:c r="P203" s="1"/>
      <x:c r="Q203" s="1"/>
      <x:c r="R203" s="1"/>
      <x:c r="S203" s="1"/>
      <x:c r="T203" s="1"/>
      <x:c r="U203" s="1"/>
      <x:c r="V203" s="1"/>
      <x:c r="W203" s="1"/>
      <x:c r="X203" s="1"/>
      <x:c r="Y203" s="1"/>
      <x:c r="Z203" s="1"/>
    </x:row>
    <x:row r="204">
      <x:c r="A204" s="70"/>
      <x:c r="B204" s="68"/>
      <x:c r="C204" s="68"/>
      <x:c r="D204" s="68"/>
      <x:c r="E204" s="68"/>
      <x:c r="F204" s="68"/>
      <x:c r="G204" s="68"/>
      <x:c r="H204" s="68"/>
      <x:c r="I204" s="1"/>
      <x:c r="J204" s="1"/>
      <x:c r="K204" s="1"/>
      <x:c r="L204" s="1"/>
      <x:c r="M204" s="1"/>
      <x:c r="N204" s="1"/>
      <x:c r="O204" s="1"/>
      <x:c r="P204" s="1"/>
      <x:c r="Q204" s="1"/>
      <x:c r="R204" s="1"/>
      <x:c r="S204" s="1"/>
      <x:c r="T204" s="1"/>
      <x:c r="U204" s="1"/>
      <x:c r="V204" s="1"/>
      <x:c r="W204" s="1"/>
      <x:c r="X204" s="1"/>
      <x:c r="Y204" s="1"/>
      <x:c r="Z204" s="1"/>
    </x:row>
    <x:row r="205">
      <x:c r="A205" s="70"/>
      <x:c r="B205" s="68"/>
      <x:c r="C205" s="68"/>
      <x:c r="D205" s="68"/>
      <x:c r="E205" s="68"/>
      <x:c r="F205" s="68"/>
      <x:c r="G205" s="68"/>
      <x:c r="H205" s="68"/>
      <x:c r="I205" s="1"/>
      <x:c r="J205" s="1"/>
      <x:c r="K205" s="1"/>
      <x:c r="L205" s="1"/>
      <x:c r="M205" s="1"/>
      <x:c r="N205" s="1"/>
      <x:c r="O205" s="1"/>
      <x:c r="P205" s="1"/>
      <x:c r="Q205" s="1"/>
      <x:c r="R205" s="1"/>
      <x:c r="S205" s="1"/>
      <x:c r="T205" s="1"/>
      <x:c r="U205" s="1"/>
      <x:c r="V205" s="1"/>
      <x:c r="W205" s="1"/>
      <x:c r="X205" s="1"/>
      <x:c r="Y205" s="1"/>
      <x:c r="Z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H1"/>
    <x:mergeCell ref="A2:H2"/>
  </x:mergeCells>
  <x:conditionalFormatting sqref="A6:A205">
    <x:cfRule type="duplicateValues" dxfId="0" priority="1"/>
  </x:conditionalFormatting>
  <x:dataValidations count="1">
    <x:dataValidation type="list" sqref="H6:H205">
      <x:formula1>'الإعدادات'!$E$6:$E$8</x:formula1>
    </x:dataValidation>
  </x:dataValidations>
  <x:pageMargins left="0.7" right="0.7" top="0.75" bottom="0.75" header="0.3" footer="0.3"/>
  <x:tableParts count="1">
    <x:tablePart xmlns:r="http://schemas.openxmlformats.org/officeDocument/2006/relationships" r:id="Rf13f505f6c3943d1"/>
  </x:tableParts>
</x:worksheet>
</file>

<file path=xl/worksheets/sheet4.xml><?xml version="1.0" encoding="utf-8"?>
<x:worksheet xmlns:x="http://schemas.openxmlformats.org/spreadsheetml/2006/main">
  <x:sheetViews>
    <x:sheetView rightToLeft="1" showGridLines="0" workbookViewId="0"/>
  </x:sheetViews>
  <x:sheetFormatPr defaultRowHeight="15"/>
  <x:cols>
    <x:col min="1" max="1" width="7" hidden="0" customWidth="1"/>
    <x:col min="2" max="2" width="16" hidden="0" customWidth="1"/>
    <x:col min="3" max="3" width="28" hidden="0" customWidth="1"/>
    <x:col min="4" max="4" width="20" hidden="0" customWidth="1"/>
    <x:col min="5" max="5" width="19" hidden="0" customWidth="1"/>
    <x:col min="6" max="6" width="19" hidden="0" customWidth="1"/>
    <x:col min="7" max="7" width="19" hidden="0" customWidth="1"/>
    <x:col min="8" max="8" width="18" hidden="0" customWidth="1"/>
    <x:col min="9" max="9" width="23" hidden="0" customWidth="1"/>
    <x:col min="10" max="10" width="23" hidden="0" customWidth="1"/>
    <x:col min="11" max="11" width="23" hidden="0" customWidth="1"/>
    <x:col min="12" max="12" width="30" hidden="0" customWidth="1"/>
  </x:cols>
  <x:sheetData>
    <x:row r="1" ht="40" customHeight="1">
      <x:c r="A1" s="5" t="str">
        <x:v>سجل عمليات التجديد</x:v>
      </x:c>
      <x:c r="B1" s="5" t="str">
        <x:v>سجل عمليات التجديد</x:v>
      </x:c>
      <x:c r="C1" s="5" t="str">
        <x:v>سجل عمليات التجديد</x:v>
      </x:c>
      <x:c r="D1" s="5" t="str">
        <x:v>سجل عمليات التجديد</x:v>
      </x:c>
      <x:c r="E1" s="5" t="str">
        <x:v>سجل عمليات التجديد</x:v>
      </x:c>
      <x:c r="F1" s="5" t="str">
        <x:v>سجل عمليات التجديد</x:v>
      </x:c>
      <x:c r="G1" s="5" t="str">
        <x:v>سجل عمليات التجديد</x:v>
      </x:c>
      <x:c r="H1" s="5" t="str">
        <x:v>سجل عمليات التجديد</x:v>
      </x:c>
      <x:c r="I1" s="5" t="str">
        <x:v>سجل عمليات التجديد</x:v>
      </x:c>
      <x:c r="J1" s="5" t="str">
        <x:v>سجل عمليات التجديد</x:v>
      </x:c>
      <x:c r="K1" s="5" t="str">
        <x:v>سجل عمليات التجديد</x:v>
      </x:c>
      <x:c r="L1" s="5" t="str">
        <x:v>سجل عمليات التجديد</x:v>
      </x:c>
      <x:c r="M1" s="1"/>
      <x:c r="N1" s="1"/>
      <x:c r="O1" s="1"/>
      <x:c r="P1" s="1"/>
      <x:c r="Q1" s="1"/>
      <x:c r="R1" s="1"/>
      <x:c r="S1" s="1"/>
      <x:c r="T1" s="1"/>
      <x:c r="U1" s="1"/>
      <x:c r="V1" s="1"/>
      <x:c r="W1" s="1"/>
      <x:c r="X1" s="1"/>
      <x:c r="Y1" s="1"/>
      <x:c r="Z1" s="1"/>
    </x:row>
    <x:row r="2" ht="25" customHeight="1">
      <x:c r="A2" s="9" t="str">
        <x:v>احتفظ بتاريخ كل تجديد بعد إكماله؛ هذا السجل لا يستبدل بيانات الانتهاء الحالية في سجل الوثائق</x:v>
      </x:c>
      <x:c r="B2" s="9" t="str">
        <x:v>احتفظ بتاريخ كل تجديد بعد إكماله؛ هذا السجل لا يستبدل بيانات الانتهاء الحالية في سجل الوثائق</x:v>
      </x:c>
      <x:c r="C2" s="9" t="str">
        <x:v>احتفظ بتاريخ كل تجديد بعد إكماله؛ هذا السجل لا يستبدل بيانات الانتهاء الحالية في سجل الوثائق</x:v>
      </x:c>
      <x:c r="D2" s="9" t="str">
        <x:v>احتفظ بتاريخ كل تجديد بعد إكماله؛ هذا السجل لا يستبدل بيانات الانتهاء الحالية في سجل الوثائق</x:v>
      </x:c>
      <x:c r="E2" s="9" t="str">
        <x:v>احتفظ بتاريخ كل تجديد بعد إكماله؛ هذا السجل لا يستبدل بيانات الانتهاء الحالية في سجل الوثائق</x:v>
      </x:c>
      <x:c r="F2" s="9" t="str">
        <x:v>احتفظ بتاريخ كل تجديد بعد إكماله؛ هذا السجل لا يستبدل بيانات الانتهاء الحالية في سجل الوثائق</x:v>
      </x:c>
      <x:c r="G2" s="9" t="str">
        <x:v>احتفظ بتاريخ كل تجديد بعد إكماله؛ هذا السجل لا يستبدل بيانات الانتهاء الحالية في سجل الوثائق</x:v>
      </x:c>
      <x:c r="H2" s="9" t="str">
        <x:v>احتفظ بتاريخ كل تجديد بعد إكماله؛ هذا السجل لا يستبدل بيانات الانتهاء الحالية في سجل الوثائق</x:v>
      </x:c>
      <x:c r="I2" s="9" t="str">
        <x:v>احتفظ بتاريخ كل تجديد بعد إكماله؛ هذا السجل لا يستبدل بيانات الانتهاء الحالية في سجل الوثائق</x:v>
      </x:c>
      <x:c r="J2" s="9" t="str">
        <x:v>احتفظ بتاريخ كل تجديد بعد إكماله؛ هذا السجل لا يستبدل بيانات الانتهاء الحالية في سجل الوثائق</x:v>
      </x:c>
      <x:c r="K2" s="9" t="str">
        <x:v>احتفظ بتاريخ كل تجديد بعد إكماله؛ هذا السجل لا يستبدل بيانات الانتهاء الحالية في سجل الوثائق</x:v>
      </x:c>
      <x:c r="L2" s="9" t="str">
        <x:v>احتفظ بتاريخ كل تجديد بعد إكماله؛ هذا السجل لا يستبدل بيانات الانتهاء الحالية في سجل الوثائق</x:v>
      </x:c>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7" t="str">
        <x:v>م</x:v>
      </x:c>
      <x:c r="B5" s="26" t="str">
        <x:v>الرقم الوظيفي</x:v>
      </x:c>
      <x:c r="C5" s="26" t="str">
        <x:v>اسم الموظف</x:v>
      </x:c>
      <x:c r="D5" s="26" t="str">
        <x:v>نوع الوثيقة</x:v>
      </x:c>
      <x:c r="E5" s="26" t="str">
        <x:v>تاريخ الانتهاء السابق</x:v>
      </x:c>
      <x:c r="F5" s="26" t="str">
        <x:v>تاريخ الانتهاء الجديد</x:v>
      </x:c>
      <x:c r="G5" s="26" t="str">
        <x:v>تاريخ التجديد</x:v>
      </x:c>
      <x:c r="H5" s="26" t="str">
        <x:v>التكلفة (ر.س)</x:v>
      </x:c>
      <x:c r="I5" s="26" t="str">
        <x:v>الجهة / المورد</x:v>
      </x:c>
      <x:c r="J5" s="26" t="str">
        <x:v>رقم الفاتورة / المرجع</x:v>
      </x:c>
      <x:c r="K5" s="26" t="str">
        <x:v>نفذ بواسطة</x:v>
      </x:c>
      <x:c r="L5" s="18" t="str">
        <x:v>ملاحظات</x:v>
      </x:c>
      <x:c r="M5" s="1"/>
      <x:c r="N5" s="1"/>
      <x:c r="O5" s="1"/>
      <x:c r="P5" s="1"/>
      <x:c r="Q5" s="1"/>
      <x:c r="R5" s="1"/>
      <x:c r="S5" s="1"/>
      <x:c r="T5" s="1"/>
      <x:c r="U5" s="1"/>
      <x:c r="V5" s="1"/>
      <x:c r="W5" s="1"/>
      <x:c r="X5" s="1"/>
      <x:c r="Y5" s="1"/>
      <x:c r="Z5" s="1"/>
    </x:row>
    <x:row r="6">
      <x:c r="A6" s="67" t="n">
        <x:f>ROW()-5</x:f>
        <x:v>1</x:v>
      </x:c>
      <x:c r="B6" s="69"/>
      <x:c r="C6" s="67" t="str">
        <x:f>IF(B6="","",IFERROR(VLOOKUP(B6,'بيانات الموظفين'!$A$6:$H$205,2,FALSE),"غير موجود"))</x:f>
      </x:c>
      <x:c r="D6" s="67"/>
      <x:c r="E6" s="71"/>
      <x:c r="F6" s="71"/>
      <x:c r="G6" s="71"/>
      <x:c r="H6" s="75"/>
      <x:c r="I6" s="67"/>
      <x:c r="J6" s="67"/>
      <x:c r="K6" s="67"/>
      <x:c r="L6" s="67"/>
      <x:c r="M6" s="1"/>
      <x:c r="N6" s="1"/>
      <x:c r="O6" s="1"/>
      <x:c r="P6" s="1"/>
      <x:c r="Q6" s="1"/>
      <x:c r="R6" s="1"/>
      <x:c r="S6" s="1"/>
      <x:c r="T6" s="1"/>
      <x:c r="U6" s="1"/>
      <x:c r="V6" s="1"/>
      <x:c r="W6" s="1"/>
      <x:c r="X6" s="1"/>
      <x:c r="Y6" s="1"/>
      <x:c r="Z6" s="1"/>
    </x:row>
    <x:row r="7">
      <x:c r="A7" s="68" t="n">
        <x:f>ROW()-5</x:f>
        <x:v>2</x:v>
      </x:c>
      <x:c r="B7" s="70"/>
      <x:c r="C7" s="68" t="str">
        <x:f>IF(B7="","",IFERROR(VLOOKUP(B7,'بيانات الموظفين'!$A$6:$H$205,2,FALSE),"غير موجود"))</x:f>
      </x:c>
      <x:c r="D7" s="68"/>
      <x:c r="E7" s="72"/>
      <x:c r="F7" s="72"/>
      <x:c r="G7" s="72"/>
      <x:c r="H7" s="76"/>
      <x:c r="I7" s="68"/>
      <x:c r="J7" s="68"/>
      <x:c r="K7" s="68"/>
      <x:c r="L7" s="68"/>
      <x:c r="M7" s="1"/>
      <x:c r="N7" s="1"/>
      <x:c r="O7" s="1"/>
      <x:c r="P7" s="1"/>
      <x:c r="Q7" s="1"/>
      <x:c r="R7" s="1"/>
      <x:c r="S7" s="1"/>
      <x:c r="T7" s="1"/>
      <x:c r="U7" s="1"/>
      <x:c r="V7" s="1"/>
      <x:c r="W7" s="1"/>
      <x:c r="X7" s="1"/>
      <x:c r="Y7" s="1"/>
      <x:c r="Z7" s="1"/>
    </x:row>
    <x:row r="8">
      <x:c r="A8" s="68" t="n">
        <x:f>ROW()-5</x:f>
        <x:v>3</x:v>
      </x:c>
      <x:c r="B8" s="70"/>
      <x:c r="C8" s="68" t="str">
        <x:f>IF(B8="","",IFERROR(VLOOKUP(B8,'بيانات الموظفين'!$A$6:$H$205,2,FALSE),"غير موجود"))</x:f>
      </x:c>
      <x:c r="D8" s="68"/>
      <x:c r="E8" s="72"/>
      <x:c r="F8" s="72"/>
      <x:c r="G8" s="72"/>
      <x:c r="H8" s="76"/>
      <x:c r="I8" s="68"/>
      <x:c r="J8" s="68"/>
      <x:c r="K8" s="68"/>
      <x:c r="L8" s="68"/>
      <x:c r="M8" s="1"/>
      <x:c r="N8" s="1"/>
      <x:c r="O8" s="1"/>
      <x:c r="P8" s="1"/>
      <x:c r="Q8" s="1"/>
      <x:c r="R8" s="1"/>
      <x:c r="S8" s="1"/>
      <x:c r="T8" s="1"/>
      <x:c r="U8" s="1"/>
      <x:c r="V8" s="1"/>
      <x:c r="W8" s="1"/>
      <x:c r="X8" s="1"/>
      <x:c r="Y8" s="1"/>
      <x:c r="Z8" s="1"/>
    </x:row>
    <x:row r="9">
      <x:c r="A9" s="68" t="n">
        <x:f>ROW()-5</x:f>
        <x:v>4</x:v>
      </x:c>
      <x:c r="B9" s="70"/>
      <x:c r="C9" s="68" t="str">
        <x:f>IF(B9="","",IFERROR(VLOOKUP(B9,'بيانات الموظفين'!$A$6:$H$205,2,FALSE),"غير موجود"))</x:f>
      </x:c>
      <x:c r="D9" s="68"/>
      <x:c r="E9" s="72"/>
      <x:c r="F9" s="72"/>
      <x:c r="G9" s="72"/>
      <x:c r="H9" s="76"/>
      <x:c r="I9" s="68"/>
      <x:c r="J9" s="68"/>
      <x:c r="K9" s="68"/>
      <x:c r="L9" s="68"/>
      <x:c r="M9" s="1"/>
      <x:c r="N9" s="1"/>
      <x:c r="O9" s="1"/>
      <x:c r="P9" s="1"/>
      <x:c r="Q9" s="1"/>
      <x:c r="R9" s="1"/>
      <x:c r="S9" s="1"/>
      <x:c r="T9" s="1"/>
      <x:c r="U9" s="1"/>
      <x:c r="V9" s="1"/>
      <x:c r="W9" s="1"/>
      <x:c r="X9" s="1"/>
      <x:c r="Y9" s="1"/>
      <x:c r="Z9" s="1"/>
    </x:row>
    <x:row r="10">
      <x:c r="A10" s="68" t="n">
        <x:f>ROW()-5</x:f>
        <x:v>5</x:v>
      </x:c>
      <x:c r="B10" s="70"/>
      <x:c r="C10" s="68" t="str">
        <x:f>IF(B10="","",IFERROR(VLOOKUP(B10,'بيانات الموظفين'!$A$6:$H$205,2,FALSE),"غير موجود"))</x:f>
      </x:c>
      <x:c r="D10" s="68"/>
      <x:c r="E10" s="72"/>
      <x:c r="F10" s="72"/>
      <x:c r="G10" s="72"/>
      <x:c r="H10" s="76"/>
      <x:c r="I10" s="68"/>
      <x:c r="J10" s="68"/>
      <x:c r="K10" s="68"/>
      <x:c r="L10" s="68"/>
      <x:c r="M10" s="1"/>
      <x:c r="N10" s="1"/>
      <x:c r="O10" s="1"/>
      <x:c r="P10" s="1"/>
      <x:c r="Q10" s="1"/>
      <x:c r="R10" s="1"/>
      <x:c r="S10" s="1"/>
      <x:c r="T10" s="1"/>
      <x:c r="U10" s="1"/>
      <x:c r="V10" s="1"/>
      <x:c r="W10" s="1"/>
      <x:c r="X10" s="1"/>
      <x:c r="Y10" s="1"/>
      <x:c r="Z10" s="1"/>
    </x:row>
    <x:row r="11">
      <x:c r="A11" s="68" t="n">
        <x:f>ROW()-5</x:f>
        <x:v>6</x:v>
      </x:c>
      <x:c r="B11" s="70"/>
      <x:c r="C11" s="68" t="str">
        <x:f>IF(B11="","",IFERROR(VLOOKUP(B11,'بيانات الموظفين'!$A$6:$H$205,2,FALSE),"غير موجود"))</x:f>
      </x:c>
      <x:c r="D11" s="68"/>
      <x:c r="E11" s="72"/>
      <x:c r="F11" s="72"/>
      <x:c r="G11" s="72"/>
      <x:c r="H11" s="76"/>
      <x:c r="I11" s="68"/>
      <x:c r="J11" s="68"/>
      <x:c r="K11" s="68"/>
      <x:c r="L11" s="68"/>
      <x:c r="M11" s="1"/>
      <x:c r="N11" s="1"/>
      <x:c r="O11" s="1"/>
      <x:c r="P11" s="1"/>
      <x:c r="Q11" s="1"/>
      <x:c r="R11" s="1"/>
      <x:c r="S11" s="1"/>
      <x:c r="T11" s="1"/>
      <x:c r="U11" s="1"/>
      <x:c r="V11" s="1"/>
      <x:c r="W11" s="1"/>
      <x:c r="X11" s="1"/>
      <x:c r="Y11" s="1"/>
      <x:c r="Z11" s="1"/>
    </x:row>
    <x:row r="12">
      <x:c r="A12" s="68" t="n">
        <x:f>ROW()-5</x:f>
        <x:v>7</x:v>
      </x:c>
      <x:c r="B12" s="70"/>
      <x:c r="C12" s="68" t="str">
        <x:f>IF(B12="","",IFERROR(VLOOKUP(B12,'بيانات الموظفين'!$A$6:$H$205,2,FALSE),"غير موجود"))</x:f>
      </x:c>
      <x:c r="D12" s="68"/>
      <x:c r="E12" s="72"/>
      <x:c r="F12" s="72"/>
      <x:c r="G12" s="72"/>
      <x:c r="H12" s="76"/>
      <x:c r="I12" s="68"/>
      <x:c r="J12" s="68"/>
      <x:c r="K12" s="68"/>
      <x:c r="L12" s="68"/>
      <x:c r="M12" s="1"/>
      <x:c r="N12" s="1"/>
      <x:c r="O12" s="1"/>
      <x:c r="P12" s="1"/>
      <x:c r="Q12" s="1"/>
      <x:c r="R12" s="1"/>
      <x:c r="S12" s="1"/>
      <x:c r="T12" s="1"/>
      <x:c r="U12" s="1"/>
      <x:c r="V12" s="1"/>
      <x:c r="W12" s="1"/>
      <x:c r="X12" s="1"/>
      <x:c r="Y12" s="1"/>
      <x:c r="Z12" s="1"/>
    </x:row>
    <x:row r="13">
      <x:c r="A13" s="68" t="n">
        <x:f>ROW()-5</x:f>
        <x:v>8</x:v>
      </x:c>
      <x:c r="B13" s="70"/>
      <x:c r="C13" s="68" t="str">
        <x:f>IF(B13="","",IFERROR(VLOOKUP(B13,'بيانات الموظفين'!$A$6:$H$205,2,FALSE),"غير موجود"))</x:f>
      </x:c>
      <x:c r="D13" s="68"/>
      <x:c r="E13" s="72"/>
      <x:c r="F13" s="72"/>
      <x:c r="G13" s="72"/>
      <x:c r="H13" s="76"/>
      <x:c r="I13" s="68"/>
      <x:c r="J13" s="68"/>
      <x:c r="K13" s="68"/>
      <x:c r="L13" s="68"/>
      <x:c r="M13" s="1"/>
      <x:c r="N13" s="1"/>
      <x:c r="O13" s="1"/>
      <x:c r="P13" s="1"/>
      <x:c r="Q13" s="1"/>
      <x:c r="R13" s="1"/>
      <x:c r="S13" s="1"/>
      <x:c r="T13" s="1"/>
      <x:c r="U13" s="1"/>
      <x:c r="V13" s="1"/>
      <x:c r="W13" s="1"/>
      <x:c r="X13" s="1"/>
      <x:c r="Y13" s="1"/>
      <x:c r="Z13" s="1"/>
    </x:row>
    <x:row r="14">
      <x:c r="A14" s="68" t="n">
        <x:f>ROW()-5</x:f>
        <x:v>9</x:v>
      </x:c>
      <x:c r="B14" s="70"/>
      <x:c r="C14" s="68" t="str">
        <x:f>IF(B14="","",IFERROR(VLOOKUP(B14,'بيانات الموظفين'!$A$6:$H$205,2,FALSE),"غير موجود"))</x:f>
      </x:c>
      <x:c r="D14" s="68"/>
      <x:c r="E14" s="72"/>
      <x:c r="F14" s="72"/>
      <x:c r="G14" s="72"/>
      <x:c r="H14" s="76"/>
      <x:c r="I14" s="68"/>
      <x:c r="J14" s="68"/>
      <x:c r="K14" s="68"/>
      <x:c r="L14" s="68"/>
      <x:c r="M14" s="1"/>
      <x:c r="N14" s="1"/>
      <x:c r="O14" s="1"/>
      <x:c r="P14" s="1"/>
      <x:c r="Q14" s="1"/>
      <x:c r="R14" s="1"/>
      <x:c r="S14" s="1"/>
      <x:c r="T14" s="1"/>
      <x:c r="U14" s="1"/>
      <x:c r="V14" s="1"/>
      <x:c r="W14" s="1"/>
      <x:c r="X14" s="1"/>
      <x:c r="Y14" s="1"/>
      <x:c r="Z14" s="1"/>
    </x:row>
    <x:row r="15">
      <x:c r="A15" s="68" t="n">
        <x:f>ROW()-5</x:f>
        <x:v>10</x:v>
      </x:c>
      <x:c r="B15" s="70"/>
      <x:c r="C15" s="68" t="str">
        <x:f>IF(B15="","",IFERROR(VLOOKUP(B15,'بيانات الموظفين'!$A$6:$H$205,2,FALSE),"غير موجود"))</x:f>
      </x:c>
      <x:c r="D15" s="68"/>
      <x:c r="E15" s="72"/>
      <x:c r="F15" s="72"/>
      <x:c r="G15" s="72"/>
      <x:c r="H15" s="76"/>
      <x:c r="I15" s="68"/>
      <x:c r="J15" s="68"/>
      <x:c r="K15" s="68"/>
      <x:c r="L15" s="68"/>
      <x:c r="M15" s="1"/>
      <x:c r="N15" s="1"/>
      <x:c r="O15" s="1"/>
      <x:c r="P15" s="1"/>
      <x:c r="Q15" s="1"/>
      <x:c r="R15" s="1"/>
      <x:c r="S15" s="1"/>
      <x:c r="T15" s="1"/>
      <x:c r="U15" s="1"/>
      <x:c r="V15" s="1"/>
      <x:c r="W15" s="1"/>
      <x:c r="X15" s="1"/>
      <x:c r="Y15" s="1"/>
      <x:c r="Z15" s="1"/>
    </x:row>
    <x:row r="16">
      <x:c r="A16" s="68" t="n">
        <x:f>ROW()-5</x:f>
        <x:v>11</x:v>
      </x:c>
      <x:c r="B16" s="70"/>
      <x:c r="C16" s="68" t="str">
        <x:f>IF(B16="","",IFERROR(VLOOKUP(B16,'بيانات الموظفين'!$A$6:$H$205,2,FALSE),"غير موجود"))</x:f>
      </x:c>
      <x:c r="D16" s="68"/>
      <x:c r="E16" s="72"/>
      <x:c r="F16" s="72"/>
      <x:c r="G16" s="72"/>
      <x:c r="H16" s="76"/>
      <x:c r="I16" s="68"/>
      <x:c r="J16" s="68"/>
      <x:c r="K16" s="68"/>
      <x:c r="L16" s="68"/>
      <x:c r="M16" s="1"/>
      <x:c r="N16" s="1"/>
      <x:c r="O16" s="1"/>
      <x:c r="P16" s="1"/>
      <x:c r="Q16" s="1"/>
      <x:c r="R16" s="1"/>
      <x:c r="S16" s="1"/>
      <x:c r="T16" s="1"/>
      <x:c r="U16" s="1"/>
      <x:c r="V16" s="1"/>
      <x:c r="W16" s="1"/>
      <x:c r="X16" s="1"/>
      <x:c r="Y16" s="1"/>
      <x:c r="Z16" s="1"/>
    </x:row>
    <x:row r="17">
      <x:c r="A17" s="68" t="n">
        <x:f>ROW()-5</x:f>
        <x:v>12</x:v>
      </x:c>
      <x:c r="B17" s="70"/>
      <x:c r="C17" s="68" t="str">
        <x:f>IF(B17="","",IFERROR(VLOOKUP(B17,'بيانات الموظفين'!$A$6:$H$205,2,FALSE),"غير موجود"))</x:f>
      </x:c>
      <x:c r="D17" s="68"/>
      <x:c r="E17" s="72"/>
      <x:c r="F17" s="72"/>
      <x:c r="G17" s="72"/>
      <x:c r="H17" s="76"/>
      <x:c r="I17" s="68"/>
      <x:c r="J17" s="68"/>
      <x:c r="K17" s="68"/>
      <x:c r="L17" s="68"/>
      <x:c r="M17" s="1"/>
      <x:c r="N17" s="1"/>
      <x:c r="O17" s="1"/>
      <x:c r="P17" s="1"/>
      <x:c r="Q17" s="1"/>
      <x:c r="R17" s="1"/>
      <x:c r="S17" s="1"/>
      <x:c r="T17" s="1"/>
      <x:c r="U17" s="1"/>
      <x:c r="V17" s="1"/>
      <x:c r="W17" s="1"/>
      <x:c r="X17" s="1"/>
      <x:c r="Y17" s="1"/>
      <x:c r="Z17" s="1"/>
    </x:row>
    <x:row r="18">
      <x:c r="A18" s="68" t="n">
        <x:f>ROW()-5</x:f>
        <x:v>13</x:v>
      </x:c>
      <x:c r="B18" s="70"/>
      <x:c r="C18" s="68" t="str">
        <x:f>IF(B18="","",IFERROR(VLOOKUP(B18,'بيانات الموظفين'!$A$6:$H$205,2,FALSE),"غير موجود"))</x:f>
      </x:c>
      <x:c r="D18" s="68"/>
      <x:c r="E18" s="72"/>
      <x:c r="F18" s="72"/>
      <x:c r="G18" s="72"/>
      <x:c r="H18" s="76"/>
      <x:c r="I18" s="68"/>
      <x:c r="J18" s="68"/>
      <x:c r="K18" s="68"/>
      <x:c r="L18" s="68"/>
      <x:c r="M18" s="1"/>
      <x:c r="N18" s="1"/>
      <x:c r="O18" s="1"/>
      <x:c r="P18" s="1"/>
      <x:c r="Q18" s="1"/>
      <x:c r="R18" s="1"/>
      <x:c r="S18" s="1"/>
      <x:c r="T18" s="1"/>
      <x:c r="U18" s="1"/>
      <x:c r="V18" s="1"/>
      <x:c r="W18" s="1"/>
      <x:c r="X18" s="1"/>
      <x:c r="Y18" s="1"/>
      <x:c r="Z18" s="1"/>
    </x:row>
    <x:row r="19">
      <x:c r="A19" s="68" t="n">
        <x:f>ROW()-5</x:f>
        <x:v>14</x:v>
      </x:c>
      <x:c r="B19" s="70"/>
      <x:c r="C19" s="68" t="str">
        <x:f>IF(B19="","",IFERROR(VLOOKUP(B19,'بيانات الموظفين'!$A$6:$H$205,2,FALSE),"غير موجود"))</x:f>
      </x:c>
      <x:c r="D19" s="68"/>
      <x:c r="E19" s="72"/>
      <x:c r="F19" s="72"/>
      <x:c r="G19" s="72"/>
      <x:c r="H19" s="76"/>
      <x:c r="I19" s="68"/>
      <x:c r="J19" s="68"/>
      <x:c r="K19" s="68"/>
      <x:c r="L19" s="68"/>
      <x:c r="M19" s="1"/>
      <x:c r="N19" s="1"/>
      <x:c r="O19" s="1"/>
      <x:c r="P19" s="1"/>
      <x:c r="Q19" s="1"/>
      <x:c r="R19" s="1"/>
      <x:c r="S19" s="1"/>
      <x:c r="T19" s="1"/>
      <x:c r="U19" s="1"/>
      <x:c r="V19" s="1"/>
      <x:c r="W19" s="1"/>
      <x:c r="X19" s="1"/>
      <x:c r="Y19" s="1"/>
      <x:c r="Z19" s="1"/>
    </x:row>
    <x:row r="20">
      <x:c r="A20" s="68" t="n">
        <x:f>ROW()-5</x:f>
        <x:v>15</x:v>
      </x:c>
      <x:c r="B20" s="70"/>
      <x:c r="C20" s="68" t="str">
        <x:f>IF(B20="","",IFERROR(VLOOKUP(B20,'بيانات الموظفين'!$A$6:$H$205,2,FALSE),"غير موجود"))</x:f>
      </x:c>
      <x:c r="D20" s="68"/>
      <x:c r="E20" s="72"/>
      <x:c r="F20" s="72"/>
      <x:c r="G20" s="72"/>
      <x:c r="H20" s="76"/>
      <x:c r="I20" s="68"/>
      <x:c r="J20" s="68"/>
      <x:c r="K20" s="68"/>
      <x:c r="L20" s="68"/>
      <x:c r="M20" s="1"/>
      <x:c r="N20" s="1"/>
      <x:c r="O20" s="1"/>
      <x:c r="P20" s="1"/>
      <x:c r="Q20" s="1"/>
      <x:c r="R20" s="1"/>
      <x:c r="S20" s="1"/>
      <x:c r="T20" s="1"/>
      <x:c r="U20" s="1"/>
      <x:c r="V20" s="1"/>
      <x:c r="W20" s="1"/>
      <x:c r="X20" s="1"/>
      <x:c r="Y20" s="1"/>
      <x:c r="Z20" s="1"/>
    </x:row>
    <x:row r="21">
      <x:c r="A21" s="68" t="n">
        <x:f>ROW()-5</x:f>
        <x:v>16</x:v>
      </x:c>
      <x:c r="B21" s="70"/>
      <x:c r="C21" s="68" t="str">
        <x:f>IF(B21="","",IFERROR(VLOOKUP(B21,'بيانات الموظفين'!$A$6:$H$205,2,FALSE),"غير موجود"))</x:f>
      </x:c>
      <x:c r="D21" s="68"/>
      <x:c r="E21" s="72"/>
      <x:c r="F21" s="72"/>
      <x:c r="G21" s="72"/>
      <x:c r="H21" s="76"/>
      <x:c r="I21" s="68"/>
      <x:c r="J21" s="68"/>
      <x:c r="K21" s="68"/>
      <x:c r="L21" s="68"/>
      <x:c r="M21" s="1"/>
      <x:c r="N21" s="1"/>
      <x:c r="O21" s="1"/>
      <x:c r="P21" s="1"/>
      <x:c r="Q21" s="1"/>
      <x:c r="R21" s="1"/>
      <x:c r="S21" s="1"/>
      <x:c r="T21" s="1"/>
      <x:c r="U21" s="1"/>
      <x:c r="V21" s="1"/>
      <x:c r="W21" s="1"/>
      <x:c r="X21" s="1"/>
      <x:c r="Y21" s="1"/>
      <x:c r="Z21" s="1"/>
    </x:row>
    <x:row r="22">
      <x:c r="A22" s="68" t="n">
        <x:f>ROW()-5</x:f>
        <x:v>17</x:v>
      </x:c>
      <x:c r="B22" s="70"/>
      <x:c r="C22" s="68" t="str">
        <x:f>IF(B22="","",IFERROR(VLOOKUP(B22,'بيانات الموظفين'!$A$6:$H$205,2,FALSE),"غير موجود"))</x:f>
      </x:c>
      <x:c r="D22" s="68"/>
      <x:c r="E22" s="72"/>
      <x:c r="F22" s="72"/>
      <x:c r="G22" s="72"/>
      <x:c r="H22" s="76"/>
      <x:c r="I22" s="68"/>
      <x:c r="J22" s="68"/>
      <x:c r="K22" s="68"/>
      <x:c r="L22" s="68"/>
      <x:c r="M22" s="1"/>
      <x:c r="N22" s="1"/>
      <x:c r="O22" s="1"/>
      <x:c r="P22" s="1"/>
      <x:c r="Q22" s="1"/>
      <x:c r="R22" s="1"/>
      <x:c r="S22" s="1"/>
      <x:c r="T22" s="1"/>
      <x:c r="U22" s="1"/>
      <x:c r="V22" s="1"/>
      <x:c r="W22" s="1"/>
      <x:c r="X22" s="1"/>
      <x:c r="Y22" s="1"/>
      <x:c r="Z22" s="1"/>
    </x:row>
    <x:row r="23">
      <x:c r="A23" s="68" t="n">
        <x:f>ROW()-5</x:f>
        <x:v>18</x:v>
      </x:c>
      <x:c r="B23" s="70"/>
      <x:c r="C23" s="68" t="str">
        <x:f>IF(B23="","",IFERROR(VLOOKUP(B23,'بيانات الموظفين'!$A$6:$H$205,2,FALSE),"غير موجود"))</x:f>
      </x:c>
      <x:c r="D23" s="68"/>
      <x:c r="E23" s="72"/>
      <x:c r="F23" s="72"/>
      <x:c r="G23" s="72"/>
      <x:c r="H23" s="76"/>
      <x:c r="I23" s="68"/>
      <x:c r="J23" s="68"/>
      <x:c r="K23" s="68"/>
      <x:c r="L23" s="68"/>
      <x:c r="M23" s="1"/>
      <x:c r="N23" s="1"/>
      <x:c r="O23" s="1"/>
      <x:c r="P23" s="1"/>
      <x:c r="Q23" s="1"/>
      <x:c r="R23" s="1"/>
      <x:c r="S23" s="1"/>
      <x:c r="T23" s="1"/>
      <x:c r="U23" s="1"/>
      <x:c r="V23" s="1"/>
      <x:c r="W23" s="1"/>
      <x:c r="X23" s="1"/>
      <x:c r="Y23" s="1"/>
      <x:c r="Z23" s="1"/>
    </x:row>
    <x:row r="24">
      <x:c r="A24" s="68" t="n">
        <x:f>ROW()-5</x:f>
        <x:v>19</x:v>
      </x:c>
      <x:c r="B24" s="70"/>
      <x:c r="C24" s="68" t="str">
        <x:f>IF(B24="","",IFERROR(VLOOKUP(B24,'بيانات الموظفين'!$A$6:$H$205,2,FALSE),"غير موجود"))</x:f>
      </x:c>
      <x:c r="D24" s="68"/>
      <x:c r="E24" s="72"/>
      <x:c r="F24" s="72"/>
      <x:c r="G24" s="72"/>
      <x:c r="H24" s="76"/>
      <x:c r="I24" s="68"/>
      <x:c r="J24" s="68"/>
      <x:c r="K24" s="68"/>
      <x:c r="L24" s="68"/>
      <x:c r="M24" s="1"/>
      <x:c r="N24" s="1"/>
      <x:c r="O24" s="1"/>
      <x:c r="P24" s="1"/>
      <x:c r="Q24" s="1"/>
      <x:c r="R24" s="1"/>
      <x:c r="S24" s="1"/>
      <x:c r="T24" s="1"/>
      <x:c r="U24" s="1"/>
      <x:c r="V24" s="1"/>
      <x:c r="W24" s="1"/>
      <x:c r="X24" s="1"/>
      <x:c r="Y24" s="1"/>
      <x:c r="Z24" s="1"/>
    </x:row>
    <x:row r="25">
      <x:c r="A25" s="68" t="n">
        <x:f>ROW()-5</x:f>
        <x:v>20</x:v>
      </x:c>
      <x:c r="B25" s="70"/>
      <x:c r="C25" s="68" t="str">
        <x:f>IF(B25="","",IFERROR(VLOOKUP(B25,'بيانات الموظفين'!$A$6:$H$205,2,FALSE),"غير موجود"))</x:f>
      </x:c>
      <x:c r="D25" s="68"/>
      <x:c r="E25" s="72"/>
      <x:c r="F25" s="72"/>
      <x:c r="G25" s="72"/>
      <x:c r="H25" s="76"/>
      <x:c r="I25" s="68"/>
      <x:c r="J25" s="68"/>
      <x:c r="K25" s="68"/>
      <x:c r="L25" s="68"/>
      <x:c r="M25" s="1"/>
      <x:c r="N25" s="1"/>
      <x:c r="O25" s="1"/>
      <x:c r="P25" s="1"/>
      <x:c r="Q25" s="1"/>
      <x:c r="R25" s="1"/>
      <x:c r="S25" s="1"/>
      <x:c r="T25" s="1"/>
      <x:c r="U25" s="1"/>
      <x:c r="V25" s="1"/>
      <x:c r="W25" s="1"/>
      <x:c r="X25" s="1"/>
      <x:c r="Y25" s="1"/>
      <x:c r="Z25" s="1"/>
    </x:row>
    <x:row r="26">
      <x:c r="A26" s="68" t="n">
        <x:f>ROW()-5</x:f>
        <x:v>21</x:v>
      </x:c>
      <x:c r="B26" s="70"/>
      <x:c r="C26" s="68" t="str">
        <x:f>IF(B26="","",IFERROR(VLOOKUP(B26,'بيانات الموظفين'!$A$6:$H$205,2,FALSE),"غير موجود"))</x:f>
      </x:c>
      <x:c r="D26" s="68"/>
      <x:c r="E26" s="72"/>
      <x:c r="F26" s="72"/>
      <x:c r="G26" s="72"/>
      <x:c r="H26" s="76"/>
      <x:c r="I26" s="68"/>
      <x:c r="J26" s="68"/>
      <x:c r="K26" s="68"/>
      <x:c r="L26" s="68"/>
      <x:c r="M26" s="1"/>
      <x:c r="N26" s="1"/>
      <x:c r="O26" s="1"/>
      <x:c r="P26" s="1"/>
      <x:c r="Q26" s="1"/>
      <x:c r="R26" s="1"/>
      <x:c r="S26" s="1"/>
      <x:c r="T26" s="1"/>
      <x:c r="U26" s="1"/>
      <x:c r="V26" s="1"/>
      <x:c r="W26" s="1"/>
      <x:c r="X26" s="1"/>
      <x:c r="Y26" s="1"/>
      <x:c r="Z26" s="1"/>
    </x:row>
    <x:row r="27">
      <x:c r="A27" s="68" t="n">
        <x:f>ROW()-5</x:f>
        <x:v>22</x:v>
      </x:c>
      <x:c r="B27" s="70"/>
      <x:c r="C27" s="68" t="str">
        <x:f>IF(B27="","",IFERROR(VLOOKUP(B27,'بيانات الموظفين'!$A$6:$H$205,2,FALSE),"غير موجود"))</x:f>
      </x:c>
      <x:c r="D27" s="68"/>
      <x:c r="E27" s="72"/>
      <x:c r="F27" s="72"/>
      <x:c r="G27" s="72"/>
      <x:c r="H27" s="76"/>
      <x:c r="I27" s="68"/>
      <x:c r="J27" s="68"/>
      <x:c r="K27" s="68"/>
      <x:c r="L27" s="68"/>
      <x:c r="M27" s="1"/>
      <x:c r="N27" s="1"/>
      <x:c r="O27" s="1"/>
      <x:c r="P27" s="1"/>
      <x:c r="Q27" s="1"/>
      <x:c r="R27" s="1"/>
      <x:c r="S27" s="1"/>
      <x:c r="T27" s="1"/>
      <x:c r="U27" s="1"/>
      <x:c r="V27" s="1"/>
      <x:c r="W27" s="1"/>
      <x:c r="X27" s="1"/>
      <x:c r="Y27" s="1"/>
      <x:c r="Z27" s="1"/>
    </x:row>
    <x:row r="28">
      <x:c r="A28" s="68" t="n">
        <x:f>ROW()-5</x:f>
        <x:v>23</x:v>
      </x:c>
      <x:c r="B28" s="70"/>
      <x:c r="C28" s="68" t="str">
        <x:f>IF(B28="","",IFERROR(VLOOKUP(B28,'بيانات الموظفين'!$A$6:$H$205,2,FALSE),"غير موجود"))</x:f>
      </x:c>
      <x:c r="D28" s="68"/>
      <x:c r="E28" s="72"/>
      <x:c r="F28" s="72"/>
      <x:c r="G28" s="72"/>
      <x:c r="H28" s="76"/>
      <x:c r="I28" s="68"/>
      <x:c r="J28" s="68"/>
      <x:c r="K28" s="68"/>
      <x:c r="L28" s="68"/>
      <x:c r="M28" s="1"/>
      <x:c r="N28" s="1"/>
      <x:c r="O28" s="1"/>
      <x:c r="P28" s="1"/>
      <x:c r="Q28" s="1"/>
      <x:c r="R28" s="1"/>
      <x:c r="S28" s="1"/>
      <x:c r="T28" s="1"/>
      <x:c r="U28" s="1"/>
      <x:c r="V28" s="1"/>
      <x:c r="W28" s="1"/>
      <x:c r="X28" s="1"/>
      <x:c r="Y28" s="1"/>
      <x:c r="Z28" s="1"/>
    </x:row>
    <x:row r="29">
      <x:c r="A29" s="68" t="n">
        <x:f>ROW()-5</x:f>
        <x:v>24</x:v>
      </x:c>
      <x:c r="B29" s="70"/>
      <x:c r="C29" s="68" t="str">
        <x:f>IF(B29="","",IFERROR(VLOOKUP(B29,'بيانات الموظفين'!$A$6:$H$205,2,FALSE),"غير موجود"))</x:f>
      </x:c>
      <x:c r="D29" s="68"/>
      <x:c r="E29" s="72"/>
      <x:c r="F29" s="72"/>
      <x:c r="G29" s="72"/>
      <x:c r="H29" s="76"/>
      <x:c r="I29" s="68"/>
      <x:c r="J29" s="68"/>
      <x:c r="K29" s="68"/>
      <x:c r="L29" s="68"/>
      <x:c r="M29" s="1"/>
      <x:c r="N29" s="1"/>
      <x:c r="O29" s="1"/>
      <x:c r="P29" s="1"/>
      <x:c r="Q29" s="1"/>
      <x:c r="R29" s="1"/>
      <x:c r="S29" s="1"/>
      <x:c r="T29" s="1"/>
      <x:c r="U29" s="1"/>
      <x:c r="V29" s="1"/>
      <x:c r="W29" s="1"/>
      <x:c r="X29" s="1"/>
      <x:c r="Y29" s="1"/>
      <x:c r="Z29" s="1"/>
    </x:row>
    <x:row r="30">
      <x:c r="A30" s="68" t="n">
        <x:f>ROW()-5</x:f>
        <x:v>25</x:v>
      </x:c>
      <x:c r="B30" s="70"/>
      <x:c r="C30" s="68" t="str">
        <x:f>IF(B30="","",IFERROR(VLOOKUP(B30,'بيانات الموظفين'!$A$6:$H$205,2,FALSE),"غير موجود"))</x:f>
      </x:c>
      <x:c r="D30" s="68"/>
      <x:c r="E30" s="72"/>
      <x:c r="F30" s="72"/>
      <x:c r="G30" s="72"/>
      <x:c r="H30" s="76"/>
      <x:c r="I30" s="68"/>
      <x:c r="J30" s="68"/>
      <x:c r="K30" s="68"/>
      <x:c r="L30" s="68"/>
      <x:c r="M30" s="1"/>
      <x:c r="N30" s="1"/>
      <x:c r="O30" s="1"/>
      <x:c r="P30" s="1"/>
      <x:c r="Q30" s="1"/>
      <x:c r="R30" s="1"/>
      <x:c r="S30" s="1"/>
      <x:c r="T30" s="1"/>
      <x:c r="U30" s="1"/>
      <x:c r="V30" s="1"/>
      <x:c r="W30" s="1"/>
      <x:c r="X30" s="1"/>
      <x:c r="Y30" s="1"/>
      <x:c r="Z30" s="1"/>
    </x:row>
    <x:row r="31">
      <x:c r="A31" s="68" t="n">
        <x:f>ROW()-5</x:f>
        <x:v>26</x:v>
      </x:c>
      <x:c r="B31" s="70"/>
      <x:c r="C31" s="68" t="str">
        <x:f>IF(B31="","",IFERROR(VLOOKUP(B31,'بيانات الموظفين'!$A$6:$H$205,2,FALSE),"غير موجود"))</x:f>
      </x:c>
      <x:c r="D31" s="68"/>
      <x:c r="E31" s="72"/>
      <x:c r="F31" s="72"/>
      <x:c r="G31" s="72"/>
      <x:c r="H31" s="76"/>
      <x:c r="I31" s="68"/>
      <x:c r="J31" s="68"/>
      <x:c r="K31" s="68"/>
      <x:c r="L31" s="68"/>
      <x:c r="M31" s="1"/>
      <x:c r="N31" s="1"/>
      <x:c r="O31" s="1"/>
      <x:c r="P31" s="1"/>
      <x:c r="Q31" s="1"/>
      <x:c r="R31" s="1"/>
      <x:c r="S31" s="1"/>
      <x:c r="T31" s="1"/>
      <x:c r="U31" s="1"/>
      <x:c r="V31" s="1"/>
      <x:c r="W31" s="1"/>
      <x:c r="X31" s="1"/>
      <x:c r="Y31" s="1"/>
      <x:c r="Z31" s="1"/>
    </x:row>
    <x:row r="32">
      <x:c r="A32" s="68" t="n">
        <x:f>ROW()-5</x:f>
        <x:v>27</x:v>
      </x:c>
      <x:c r="B32" s="70"/>
      <x:c r="C32" s="68" t="str">
        <x:f>IF(B32="","",IFERROR(VLOOKUP(B32,'بيانات الموظفين'!$A$6:$H$205,2,FALSE),"غير موجود"))</x:f>
      </x:c>
      <x:c r="D32" s="68"/>
      <x:c r="E32" s="72"/>
      <x:c r="F32" s="72"/>
      <x:c r="G32" s="72"/>
      <x:c r="H32" s="76"/>
      <x:c r="I32" s="68"/>
      <x:c r="J32" s="68"/>
      <x:c r="K32" s="68"/>
      <x:c r="L32" s="68"/>
      <x:c r="M32" s="1"/>
      <x:c r="N32" s="1"/>
      <x:c r="O32" s="1"/>
      <x:c r="P32" s="1"/>
      <x:c r="Q32" s="1"/>
      <x:c r="R32" s="1"/>
      <x:c r="S32" s="1"/>
      <x:c r="T32" s="1"/>
      <x:c r="U32" s="1"/>
      <x:c r="V32" s="1"/>
      <x:c r="W32" s="1"/>
      <x:c r="X32" s="1"/>
      <x:c r="Y32" s="1"/>
      <x:c r="Z32" s="1"/>
    </x:row>
    <x:row r="33">
      <x:c r="A33" s="68" t="n">
        <x:f>ROW()-5</x:f>
        <x:v>28</x:v>
      </x:c>
      <x:c r="B33" s="70"/>
      <x:c r="C33" s="68" t="str">
        <x:f>IF(B33="","",IFERROR(VLOOKUP(B33,'بيانات الموظفين'!$A$6:$H$205,2,FALSE),"غير موجود"))</x:f>
      </x:c>
      <x:c r="D33" s="68"/>
      <x:c r="E33" s="72"/>
      <x:c r="F33" s="72"/>
      <x:c r="G33" s="72"/>
      <x:c r="H33" s="76"/>
      <x:c r="I33" s="68"/>
      <x:c r="J33" s="68"/>
      <x:c r="K33" s="68"/>
      <x:c r="L33" s="68"/>
      <x:c r="M33" s="1"/>
      <x:c r="N33" s="1"/>
      <x:c r="O33" s="1"/>
      <x:c r="P33" s="1"/>
      <x:c r="Q33" s="1"/>
      <x:c r="R33" s="1"/>
      <x:c r="S33" s="1"/>
      <x:c r="T33" s="1"/>
      <x:c r="U33" s="1"/>
      <x:c r="V33" s="1"/>
      <x:c r="W33" s="1"/>
      <x:c r="X33" s="1"/>
      <x:c r="Y33" s="1"/>
      <x:c r="Z33" s="1"/>
    </x:row>
    <x:row r="34">
      <x:c r="A34" s="68" t="n">
        <x:f>ROW()-5</x:f>
        <x:v>29</x:v>
      </x:c>
      <x:c r="B34" s="70"/>
      <x:c r="C34" s="68" t="str">
        <x:f>IF(B34="","",IFERROR(VLOOKUP(B34,'بيانات الموظفين'!$A$6:$H$205,2,FALSE),"غير موجود"))</x:f>
      </x:c>
      <x:c r="D34" s="68"/>
      <x:c r="E34" s="72"/>
      <x:c r="F34" s="72"/>
      <x:c r="G34" s="72"/>
      <x:c r="H34" s="76"/>
      <x:c r="I34" s="68"/>
      <x:c r="J34" s="68"/>
      <x:c r="K34" s="68"/>
      <x:c r="L34" s="68"/>
      <x:c r="M34" s="1"/>
      <x:c r="N34" s="1"/>
      <x:c r="O34" s="1"/>
      <x:c r="P34" s="1"/>
      <x:c r="Q34" s="1"/>
      <x:c r="R34" s="1"/>
      <x:c r="S34" s="1"/>
      <x:c r="T34" s="1"/>
      <x:c r="U34" s="1"/>
      <x:c r="V34" s="1"/>
      <x:c r="W34" s="1"/>
      <x:c r="X34" s="1"/>
      <x:c r="Y34" s="1"/>
      <x:c r="Z34" s="1"/>
    </x:row>
    <x:row r="35">
      <x:c r="A35" s="68" t="n">
        <x:f>ROW()-5</x:f>
        <x:v>30</x:v>
      </x:c>
      <x:c r="B35" s="70"/>
      <x:c r="C35" s="68" t="str">
        <x:f>IF(B35="","",IFERROR(VLOOKUP(B35,'بيانات الموظفين'!$A$6:$H$205,2,FALSE),"غير موجود"))</x:f>
      </x:c>
      <x:c r="D35" s="68"/>
      <x:c r="E35" s="72"/>
      <x:c r="F35" s="72"/>
      <x:c r="G35" s="72"/>
      <x:c r="H35" s="76"/>
      <x:c r="I35" s="68"/>
      <x:c r="J35" s="68"/>
      <x:c r="K35" s="68"/>
      <x:c r="L35" s="68"/>
      <x:c r="M35" s="1"/>
      <x:c r="N35" s="1"/>
      <x:c r="O35" s="1"/>
      <x:c r="P35" s="1"/>
      <x:c r="Q35" s="1"/>
      <x:c r="R35" s="1"/>
      <x:c r="S35" s="1"/>
      <x:c r="T35" s="1"/>
      <x:c r="U35" s="1"/>
      <x:c r="V35" s="1"/>
      <x:c r="W35" s="1"/>
      <x:c r="X35" s="1"/>
      <x:c r="Y35" s="1"/>
      <x:c r="Z35" s="1"/>
    </x:row>
    <x:row r="36">
      <x:c r="A36" s="68" t="n">
        <x:f>ROW()-5</x:f>
        <x:v>31</x:v>
      </x:c>
      <x:c r="B36" s="70"/>
      <x:c r="C36" s="68" t="str">
        <x:f>IF(B36="","",IFERROR(VLOOKUP(B36,'بيانات الموظفين'!$A$6:$H$205,2,FALSE),"غير موجود"))</x:f>
      </x:c>
      <x:c r="D36" s="68"/>
      <x:c r="E36" s="72"/>
      <x:c r="F36" s="72"/>
      <x:c r="G36" s="72"/>
      <x:c r="H36" s="76"/>
      <x:c r="I36" s="68"/>
      <x:c r="J36" s="68"/>
      <x:c r="K36" s="68"/>
      <x:c r="L36" s="68"/>
      <x:c r="M36" s="1"/>
      <x:c r="N36" s="1"/>
      <x:c r="O36" s="1"/>
      <x:c r="P36" s="1"/>
      <x:c r="Q36" s="1"/>
      <x:c r="R36" s="1"/>
      <x:c r="S36" s="1"/>
      <x:c r="T36" s="1"/>
      <x:c r="U36" s="1"/>
      <x:c r="V36" s="1"/>
      <x:c r="W36" s="1"/>
      <x:c r="X36" s="1"/>
      <x:c r="Y36" s="1"/>
      <x:c r="Z36" s="1"/>
    </x:row>
    <x:row r="37">
      <x:c r="A37" s="68" t="n">
        <x:f>ROW()-5</x:f>
        <x:v>32</x:v>
      </x:c>
      <x:c r="B37" s="70"/>
      <x:c r="C37" s="68" t="str">
        <x:f>IF(B37="","",IFERROR(VLOOKUP(B37,'بيانات الموظفين'!$A$6:$H$205,2,FALSE),"غير موجود"))</x:f>
      </x:c>
      <x:c r="D37" s="68"/>
      <x:c r="E37" s="72"/>
      <x:c r="F37" s="72"/>
      <x:c r="G37" s="72"/>
      <x:c r="H37" s="76"/>
      <x:c r="I37" s="68"/>
      <x:c r="J37" s="68"/>
      <x:c r="K37" s="68"/>
      <x:c r="L37" s="68"/>
      <x:c r="M37" s="1"/>
      <x:c r="N37" s="1"/>
      <x:c r="O37" s="1"/>
      <x:c r="P37" s="1"/>
      <x:c r="Q37" s="1"/>
      <x:c r="R37" s="1"/>
      <x:c r="S37" s="1"/>
      <x:c r="T37" s="1"/>
      <x:c r="U37" s="1"/>
      <x:c r="V37" s="1"/>
      <x:c r="W37" s="1"/>
      <x:c r="X37" s="1"/>
      <x:c r="Y37" s="1"/>
      <x:c r="Z37" s="1"/>
    </x:row>
    <x:row r="38">
      <x:c r="A38" s="68" t="n">
        <x:f>ROW()-5</x:f>
        <x:v>33</x:v>
      </x:c>
      <x:c r="B38" s="70"/>
      <x:c r="C38" s="68" t="str">
        <x:f>IF(B38="","",IFERROR(VLOOKUP(B38,'بيانات الموظفين'!$A$6:$H$205,2,FALSE),"غير موجود"))</x:f>
      </x:c>
      <x:c r="D38" s="68"/>
      <x:c r="E38" s="72"/>
      <x:c r="F38" s="72"/>
      <x:c r="G38" s="72"/>
      <x:c r="H38" s="76"/>
      <x:c r="I38" s="68"/>
      <x:c r="J38" s="68"/>
      <x:c r="K38" s="68"/>
      <x:c r="L38" s="68"/>
      <x:c r="M38" s="1"/>
      <x:c r="N38" s="1"/>
      <x:c r="O38" s="1"/>
      <x:c r="P38" s="1"/>
      <x:c r="Q38" s="1"/>
      <x:c r="R38" s="1"/>
      <x:c r="S38" s="1"/>
      <x:c r="T38" s="1"/>
      <x:c r="U38" s="1"/>
      <x:c r="V38" s="1"/>
      <x:c r="W38" s="1"/>
      <x:c r="X38" s="1"/>
      <x:c r="Y38" s="1"/>
      <x:c r="Z38" s="1"/>
    </x:row>
    <x:row r="39">
      <x:c r="A39" s="68" t="n">
        <x:f>ROW()-5</x:f>
        <x:v>34</x:v>
      </x:c>
      <x:c r="B39" s="70"/>
      <x:c r="C39" s="68" t="str">
        <x:f>IF(B39="","",IFERROR(VLOOKUP(B39,'بيانات الموظفين'!$A$6:$H$205,2,FALSE),"غير موجود"))</x:f>
      </x:c>
      <x:c r="D39" s="68"/>
      <x:c r="E39" s="72"/>
      <x:c r="F39" s="72"/>
      <x:c r="G39" s="72"/>
      <x:c r="H39" s="76"/>
      <x:c r="I39" s="68"/>
      <x:c r="J39" s="68"/>
      <x:c r="K39" s="68"/>
      <x:c r="L39" s="68"/>
      <x:c r="M39" s="1"/>
      <x:c r="N39" s="1"/>
      <x:c r="O39" s="1"/>
      <x:c r="P39" s="1"/>
      <x:c r="Q39" s="1"/>
      <x:c r="R39" s="1"/>
      <x:c r="S39" s="1"/>
      <x:c r="T39" s="1"/>
      <x:c r="U39" s="1"/>
      <x:c r="V39" s="1"/>
      <x:c r="W39" s="1"/>
      <x:c r="X39" s="1"/>
      <x:c r="Y39" s="1"/>
      <x:c r="Z39" s="1"/>
    </x:row>
    <x:row r="40">
      <x:c r="A40" s="68" t="n">
        <x:f>ROW()-5</x:f>
        <x:v>35</x:v>
      </x:c>
      <x:c r="B40" s="70"/>
      <x:c r="C40" s="68" t="str">
        <x:f>IF(B40="","",IFERROR(VLOOKUP(B40,'بيانات الموظفين'!$A$6:$H$205,2,FALSE),"غير موجود"))</x:f>
      </x:c>
      <x:c r="D40" s="68"/>
      <x:c r="E40" s="72"/>
      <x:c r="F40" s="72"/>
      <x:c r="G40" s="72"/>
      <x:c r="H40" s="76"/>
      <x:c r="I40" s="68"/>
      <x:c r="J40" s="68"/>
      <x:c r="K40" s="68"/>
      <x:c r="L40" s="68"/>
      <x:c r="M40" s="1"/>
      <x:c r="N40" s="1"/>
      <x:c r="O40" s="1"/>
      <x:c r="P40" s="1"/>
      <x:c r="Q40" s="1"/>
      <x:c r="R40" s="1"/>
      <x:c r="S40" s="1"/>
      <x:c r="T40" s="1"/>
      <x:c r="U40" s="1"/>
      <x:c r="V40" s="1"/>
      <x:c r="W40" s="1"/>
      <x:c r="X40" s="1"/>
      <x:c r="Y40" s="1"/>
      <x:c r="Z40" s="1"/>
    </x:row>
    <x:row r="41">
      <x:c r="A41" s="68" t="n">
        <x:f>ROW()-5</x:f>
        <x:v>36</x:v>
      </x:c>
      <x:c r="B41" s="70"/>
      <x:c r="C41" s="68" t="str">
        <x:f>IF(B41="","",IFERROR(VLOOKUP(B41,'بيانات الموظفين'!$A$6:$H$205,2,FALSE),"غير موجود"))</x:f>
      </x:c>
      <x:c r="D41" s="68"/>
      <x:c r="E41" s="72"/>
      <x:c r="F41" s="72"/>
      <x:c r="G41" s="72"/>
      <x:c r="H41" s="76"/>
      <x:c r="I41" s="68"/>
      <x:c r="J41" s="68"/>
      <x:c r="K41" s="68"/>
      <x:c r="L41" s="68"/>
      <x:c r="M41" s="1"/>
      <x:c r="N41" s="1"/>
      <x:c r="O41" s="1"/>
      <x:c r="P41" s="1"/>
      <x:c r="Q41" s="1"/>
      <x:c r="R41" s="1"/>
      <x:c r="S41" s="1"/>
      <x:c r="T41" s="1"/>
      <x:c r="U41" s="1"/>
      <x:c r="V41" s="1"/>
      <x:c r="W41" s="1"/>
      <x:c r="X41" s="1"/>
      <x:c r="Y41" s="1"/>
      <x:c r="Z41" s="1"/>
    </x:row>
    <x:row r="42">
      <x:c r="A42" s="68" t="n">
        <x:f>ROW()-5</x:f>
        <x:v>37</x:v>
      </x:c>
      <x:c r="B42" s="70"/>
      <x:c r="C42" s="68" t="str">
        <x:f>IF(B42="","",IFERROR(VLOOKUP(B42,'بيانات الموظفين'!$A$6:$H$205,2,FALSE),"غير موجود"))</x:f>
      </x:c>
      <x:c r="D42" s="68"/>
      <x:c r="E42" s="72"/>
      <x:c r="F42" s="72"/>
      <x:c r="G42" s="72"/>
      <x:c r="H42" s="76"/>
      <x:c r="I42" s="68"/>
      <x:c r="J42" s="68"/>
      <x:c r="K42" s="68"/>
      <x:c r="L42" s="68"/>
      <x:c r="M42" s="1"/>
      <x:c r="N42" s="1"/>
      <x:c r="O42" s="1"/>
      <x:c r="P42" s="1"/>
      <x:c r="Q42" s="1"/>
      <x:c r="R42" s="1"/>
      <x:c r="S42" s="1"/>
      <x:c r="T42" s="1"/>
      <x:c r="U42" s="1"/>
      <x:c r="V42" s="1"/>
      <x:c r="W42" s="1"/>
      <x:c r="X42" s="1"/>
      <x:c r="Y42" s="1"/>
      <x:c r="Z42" s="1"/>
    </x:row>
    <x:row r="43">
      <x:c r="A43" s="68" t="n">
        <x:f>ROW()-5</x:f>
        <x:v>38</x:v>
      </x:c>
      <x:c r="B43" s="70"/>
      <x:c r="C43" s="68" t="str">
        <x:f>IF(B43="","",IFERROR(VLOOKUP(B43,'بيانات الموظفين'!$A$6:$H$205,2,FALSE),"غير موجود"))</x:f>
      </x:c>
      <x:c r="D43" s="68"/>
      <x:c r="E43" s="72"/>
      <x:c r="F43" s="72"/>
      <x:c r="G43" s="72"/>
      <x:c r="H43" s="76"/>
      <x:c r="I43" s="68"/>
      <x:c r="J43" s="68"/>
      <x:c r="K43" s="68"/>
      <x:c r="L43" s="68"/>
      <x:c r="M43" s="1"/>
      <x:c r="N43" s="1"/>
      <x:c r="O43" s="1"/>
      <x:c r="P43" s="1"/>
      <x:c r="Q43" s="1"/>
      <x:c r="R43" s="1"/>
      <x:c r="S43" s="1"/>
      <x:c r="T43" s="1"/>
      <x:c r="U43" s="1"/>
      <x:c r="V43" s="1"/>
      <x:c r="W43" s="1"/>
      <x:c r="X43" s="1"/>
      <x:c r="Y43" s="1"/>
      <x:c r="Z43" s="1"/>
    </x:row>
    <x:row r="44">
      <x:c r="A44" s="68" t="n">
        <x:f>ROW()-5</x:f>
        <x:v>39</x:v>
      </x:c>
      <x:c r="B44" s="70"/>
      <x:c r="C44" s="68" t="str">
        <x:f>IF(B44="","",IFERROR(VLOOKUP(B44,'بيانات الموظفين'!$A$6:$H$205,2,FALSE),"غير موجود"))</x:f>
      </x:c>
      <x:c r="D44" s="68"/>
      <x:c r="E44" s="72"/>
      <x:c r="F44" s="72"/>
      <x:c r="G44" s="72"/>
      <x:c r="H44" s="76"/>
      <x:c r="I44" s="68"/>
      <x:c r="J44" s="68"/>
      <x:c r="K44" s="68"/>
      <x:c r="L44" s="68"/>
      <x:c r="M44" s="1"/>
      <x:c r="N44" s="1"/>
      <x:c r="O44" s="1"/>
      <x:c r="P44" s="1"/>
      <x:c r="Q44" s="1"/>
      <x:c r="R44" s="1"/>
      <x:c r="S44" s="1"/>
      <x:c r="T44" s="1"/>
      <x:c r="U44" s="1"/>
      <x:c r="V44" s="1"/>
      <x:c r="W44" s="1"/>
      <x:c r="X44" s="1"/>
      <x:c r="Y44" s="1"/>
      <x:c r="Z44" s="1"/>
    </x:row>
    <x:row r="45">
      <x:c r="A45" s="68" t="n">
        <x:f>ROW()-5</x:f>
        <x:v>40</x:v>
      </x:c>
      <x:c r="B45" s="70"/>
      <x:c r="C45" s="68" t="str">
        <x:f>IF(B45="","",IFERROR(VLOOKUP(B45,'بيانات الموظفين'!$A$6:$H$205,2,FALSE),"غير موجود"))</x:f>
      </x:c>
      <x:c r="D45" s="68"/>
      <x:c r="E45" s="72"/>
      <x:c r="F45" s="72"/>
      <x:c r="G45" s="72"/>
      <x:c r="H45" s="76"/>
      <x:c r="I45" s="68"/>
      <x:c r="J45" s="68"/>
      <x:c r="K45" s="68"/>
      <x:c r="L45" s="68"/>
      <x:c r="M45" s="1"/>
      <x:c r="N45" s="1"/>
      <x:c r="O45" s="1"/>
      <x:c r="P45" s="1"/>
      <x:c r="Q45" s="1"/>
      <x:c r="R45" s="1"/>
      <x:c r="S45" s="1"/>
      <x:c r="T45" s="1"/>
      <x:c r="U45" s="1"/>
      <x:c r="V45" s="1"/>
      <x:c r="W45" s="1"/>
      <x:c r="X45" s="1"/>
      <x:c r="Y45" s="1"/>
      <x:c r="Z45" s="1"/>
    </x:row>
    <x:row r="46">
      <x:c r="A46" s="68" t="n">
        <x:f>ROW()-5</x:f>
        <x:v>41</x:v>
      </x:c>
      <x:c r="B46" s="70"/>
      <x:c r="C46" s="68" t="str">
        <x:f>IF(B46="","",IFERROR(VLOOKUP(B46,'بيانات الموظفين'!$A$6:$H$205,2,FALSE),"غير موجود"))</x:f>
      </x:c>
      <x:c r="D46" s="68"/>
      <x:c r="E46" s="72"/>
      <x:c r="F46" s="72"/>
      <x:c r="G46" s="72"/>
      <x:c r="H46" s="76"/>
      <x:c r="I46" s="68"/>
      <x:c r="J46" s="68"/>
      <x:c r="K46" s="68"/>
      <x:c r="L46" s="68"/>
      <x:c r="M46" s="1"/>
      <x:c r="N46" s="1"/>
      <x:c r="O46" s="1"/>
      <x:c r="P46" s="1"/>
      <x:c r="Q46" s="1"/>
      <x:c r="R46" s="1"/>
      <x:c r="S46" s="1"/>
      <x:c r="T46" s="1"/>
      <x:c r="U46" s="1"/>
      <x:c r="V46" s="1"/>
      <x:c r="W46" s="1"/>
      <x:c r="X46" s="1"/>
      <x:c r="Y46" s="1"/>
      <x:c r="Z46" s="1"/>
    </x:row>
    <x:row r="47">
      <x:c r="A47" s="68" t="n">
        <x:f>ROW()-5</x:f>
        <x:v>42</x:v>
      </x:c>
      <x:c r="B47" s="70"/>
      <x:c r="C47" s="68" t="str">
        <x:f>IF(B47="","",IFERROR(VLOOKUP(B47,'بيانات الموظفين'!$A$6:$H$205,2,FALSE),"غير موجود"))</x:f>
      </x:c>
      <x:c r="D47" s="68"/>
      <x:c r="E47" s="72"/>
      <x:c r="F47" s="72"/>
      <x:c r="G47" s="72"/>
      <x:c r="H47" s="76"/>
      <x:c r="I47" s="68"/>
      <x:c r="J47" s="68"/>
      <x:c r="K47" s="68"/>
      <x:c r="L47" s="68"/>
      <x:c r="M47" s="1"/>
      <x:c r="N47" s="1"/>
      <x:c r="O47" s="1"/>
      <x:c r="P47" s="1"/>
      <x:c r="Q47" s="1"/>
      <x:c r="R47" s="1"/>
      <x:c r="S47" s="1"/>
      <x:c r="T47" s="1"/>
      <x:c r="U47" s="1"/>
      <x:c r="V47" s="1"/>
      <x:c r="W47" s="1"/>
      <x:c r="X47" s="1"/>
      <x:c r="Y47" s="1"/>
      <x:c r="Z47" s="1"/>
    </x:row>
    <x:row r="48">
      <x:c r="A48" s="68" t="n">
        <x:f>ROW()-5</x:f>
        <x:v>43</x:v>
      </x:c>
      <x:c r="B48" s="70"/>
      <x:c r="C48" s="68" t="str">
        <x:f>IF(B48="","",IFERROR(VLOOKUP(B48,'بيانات الموظفين'!$A$6:$H$205,2,FALSE),"غير موجود"))</x:f>
      </x:c>
      <x:c r="D48" s="68"/>
      <x:c r="E48" s="72"/>
      <x:c r="F48" s="72"/>
      <x:c r="G48" s="72"/>
      <x:c r="H48" s="76"/>
      <x:c r="I48" s="68"/>
      <x:c r="J48" s="68"/>
      <x:c r="K48" s="68"/>
      <x:c r="L48" s="68"/>
      <x:c r="M48" s="1"/>
      <x:c r="N48" s="1"/>
      <x:c r="O48" s="1"/>
      <x:c r="P48" s="1"/>
      <x:c r="Q48" s="1"/>
      <x:c r="R48" s="1"/>
      <x:c r="S48" s="1"/>
      <x:c r="T48" s="1"/>
      <x:c r="U48" s="1"/>
      <x:c r="V48" s="1"/>
      <x:c r="W48" s="1"/>
      <x:c r="X48" s="1"/>
      <x:c r="Y48" s="1"/>
      <x:c r="Z48" s="1"/>
    </x:row>
    <x:row r="49">
      <x:c r="A49" s="68" t="n">
        <x:f>ROW()-5</x:f>
        <x:v>44</x:v>
      </x:c>
      <x:c r="B49" s="70"/>
      <x:c r="C49" s="68" t="str">
        <x:f>IF(B49="","",IFERROR(VLOOKUP(B49,'بيانات الموظفين'!$A$6:$H$205,2,FALSE),"غير موجود"))</x:f>
      </x:c>
      <x:c r="D49" s="68"/>
      <x:c r="E49" s="72"/>
      <x:c r="F49" s="72"/>
      <x:c r="G49" s="72"/>
      <x:c r="H49" s="76"/>
      <x:c r="I49" s="68"/>
      <x:c r="J49" s="68"/>
      <x:c r="K49" s="68"/>
      <x:c r="L49" s="68"/>
      <x:c r="M49" s="1"/>
      <x:c r="N49" s="1"/>
      <x:c r="O49" s="1"/>
      <x:c r="P49" s="1"/>
      <x:c r="Q49" s="1"/>
      <x:c r="R49" s="1"/>
      <x:c r="S49" s="1"/>
      <x:c r="T49" s="1"/>
      <x:c r="U49" s="1"/>
      <x:c r="V49" s="1"/>
      <x:c r="W49" s="1"/>
      <x:c r="X49" s="1"/>
      <x:c r="Y49" s="1"/>
      <x:c r="Z49" s="1"/>
    </x:row>
    <x:row r="50">
      <x:c r="A50" s="68" t="n">
        <x:f>ROW()-5</x:f>
        <x:v>45</x:v>
      </x:c>
      <x:c r="B50" s="70"/>
      <x:c r="C50" s="68" t="str">
        <x:f>IF(B50="","",IFERROR(VLOOKUP(B50,'بيانات الموظفين'!$A$6:$H$205,2,FALSE),"غير موجود"))</x:f>
      </x:c>
      <x:c r="D50" s="68"/>
      <x:c r="E50" s="72"/>
      <x:c r="F50" s="72"/>
      <x:c r="G50" s="72"/>
      <x:c r="H50" s="76"/>
      <x:c r="I50" s="68"/>
      <x:c r="J50" s="68"/>
      <x:c r="K50" s="68"/>
      <x:c r="L50" s="68"/>
      <x:c r="M50" s="1"/>
      <x:c r="N50" s="1"/>
      <x:c r="O50" s="1"/>
      <x:c r="P50" s="1"/>
      <x:c r="Q50" s="1"/>
      <x:c r="R50" s="1"/>
      <x:c r="S50" s="1"/>
      <x:c r="T50" s="1"/>
      <x:c r="U50" s="1"/>
      <x:c r="V50" s="1"/>
      <x:c r="W50" s="1"/>
      <x:c r="X50" s="1"/>
      <x:c r="Y50" s="1"/>
      <x:c r="Z50" s="1"/>
    </x:row>
    <x:row r="51">
      <x:c r="A51" s="68" t="n">
        <x:f>ROW()-5</x:f>
        <x:v>46</x:v>
      </x:c>
      <x:c r="B51" s="70"/>
      <x:c r="C51" s="68" t="str">
        <x:f>IF(B51="","",IFERROR(VLOOKUP(B51,'بيانات الموظفين'!$A$6:$H$205,2,FALSE),"غير موجود"))</x:f>
      </x:c>
      <x:c r="D51" s="68"/>
      <x:c r="E51" s="72"/>
      <x:c r="F51" s="72"/>
      <x:c r="G51" s="72"/>
      <x:c r="H51" s="76"/>
      <x:c r="I51" s="68"/>
      <x:c r="J51" s="68"/>
      <x:c r="K51" s="68"/>
      <x:c r="L51" s="68"/>
      <x:c r="M51" s="1"/>
      <x:c r="N51" s="1"/>
      <x:c r="O51" s="1"/>
      <x:c r="P51" s="1"/>
      <x:c r="Q51" s="1"/>
      <x:c r="R51" s="1"/>
      <x:c r="S51" s="1"/>
      <x:c r="T51" s="1"/>
      <x:c r="U51" s="1"/>
      <x:c r="V51" s="1"/>
      <x:c r="W51" s="1"/>
      <x:c r="X51" s="1"/>
      <x:c r="Y51" s="1"/>
      <x:c r="Z51" s="1"/>
    </x:row>
    <x:row r="52">
      <x:c r="A52" s="68" t="n">
        <x:f>ROW()-5</x:f>
        <x:v>47</x:v>
      </x:c>
      <x:c r="B52" s="70"/>
      <x:c r="C52" s="68" t="str">
        <x:f>IF(B52="","",IFERROR(VLOOKUP(B52,'بيانات الموظفين'!$A$6:$H$205,2,FALSE),"غير موجود"))</x:f>
      </x:c>
      <x:c r="D52" s="68"/>
      <x:c r="E52" s="72"/>
      <x:c r="F52" s="72"/>
      <x:c r="G52" s="72"/>
      <x:c r="H52" s="76"/>
      <x:c r="I52" s="68"/>
      <x:c r="J52" s="68"/>
      <x:c r="K52" s="68"/>
      <x:c r="L52" s="68"/>
      <x:c r="M52" s="1"/>
      <x:c r="N52" s="1"/>
      <x:c r="O52" s="1"/>
      <x:c r="P52" s="1"/>
      <x:c r="Q52" s="1"/>
      <x:c r="R52" s="1"/>
      <x:c r="S52" s="1"/>
      <x:c r="T52" s="1"/>
      <x:c r="U52" s="1"/>
      <x:c r="V52" s="1"/>
      <x:c r="W52" s="1"/>
      <x:c r="X52" s="1"/>
      <x:c r="Y52" s="1"/>
      <x:c r="Z52" s="1"/>
    </x:row>
    <x:row r="53">
      <x:c r="A53" s="68" t="n">
        <x:f>ROW()-5</x:f>
        <x:v>48</x:v>
      </x:c>
      <x:c r="B53" s="70"/>
      <x:c r="C53" s="68" t="str">
        <x:f>IF(B53="","",IFERROR(VLOOKUP(B53,'بيانات الموظفين'!$A$6:$H$205,2,FALSE),"غير موجود"))</x:f>
      </x:c>
      <x:c r="D53" s="68"/>
      <x:c r="E53" s="72"/>
      <x:c r="F53" s="72"/>
      <x:c r="G53" s="72"/>
      <x:c r="H53" s="76"/>
      <x:c r="I53" s="68"/>
      <x:c r="J53" s="68"/>
      <x:c r="K53" s="68"/>
      <x:c r="L53" s="68"/>
      <x:c r="M53" s="1"/>
      <x:c r="N53" s="1"/>
      <x:c r="O53" s="1"/>
      <x:c r="P53" s="1"/>
      <x:c r="Q53" s="1"/>
      <x:c r="R53" s="1"/>
      <x:c r="S53" s="1"/>
      <x:c r="T53" s="1"/>
      <x:c r="U53" s="1"/>
      <x:c r="V53" s="1"/>
      <x:c r="W53" s="1"/>
      <x:c r="X53" s="1"/>
      <x:c r="Y53" s="1"/>
      <x:c r="Z53" s="1"/>
    </x:row>
    <x:row r="54">
      <x:c r="A54" s="68" t="n">
        <x:f>ROW()-5</x:f>
        <x:v>49</x:v>
      </x:c>
      <x:c r="B54" s="70"/>
      <x:c r="C54" s="68" t="str">
        <x:f>IF(B54="","",IFERROR(VLOOKUP(B54,'بيانات الموظفين'!$A$6:$H$205,2,FALSE),"غير موجود"))</x:f>
      </x:c>
      <x:c r="D54" s="68"/>
      <x:c r="E54" s="72"/>
      <x:c r="F54" s="72"/>
      <x:c r="G54" s="72"/>
      <x:c r="H54" s="76"/>
      <x:c r="I54" s="68"/>
      <x:c r="J54" s="68"/>
      <x:c r="K54" s="68"/>
      <x:c r="L54" s="68"/>
      <x:c r="M54" s="1"/>
      <x:c r="N54" s="1"/>
      <x:c r="O54" s="1"/>
      <x:c r="P54" s="1"/>
      <x:c r="Q54" s="1"/>
      <x:c r="R54" s="1"/>
      <x:c r="S54" s="1"/>
      <x:c r="T54" s="1"/>
      <x:c r="U54" s="1"/>
      <x:c r="V54" s="1"/>
      <x:c r="W54" s="1"/>
      <x:c r="X54" s="1"/>
      <x:c r="Y54" s="1"/>
      <x:c r="Z54" s="1"/>
    </x:row>
    <x:row r="55">
      <x:c r="A55" s="68" t="n">
        <x:f>ROW()-5</x:f>
        <x:v>50</x:v>
      </x:c>
      <x:c r="B55" s="70"/>
      <x:c r="C55" s="68" t="str">
        <x:f>IF(B55="","",IFERROR(VLOOKUP(B55,'بيانات الموظفين'!$A$6:$H$205,2,FALSE),"غير موجود"))</x:f>
      </x:c>
      <x:c r="D55" s="68"/>
      <x:c r="E55" s="72"/>
      <x:c r="F55" s="72"/>
      <x:c r="G55" s="72"/>
      <x:c r="H55" s="76"/>
      <x:c r="I55" s="68"/>
      <x:c r="J55" s="68"/>
      <x:c r="K55" s="68"/>
      <x:c r="L55" s="68"/>
      <x:c r="M55" s="1"/>
      <x:c r="N55" s="1"/>
      <x:c r="O55" s="1"/>
      <x:c r="P55" s="1"/>
      <x:c r="Q55" s="1"/>
      <x:c r="R55" s="1"/>
      <x:c r="S55" s="1"/>
      <x:c r="T55" s="1"/>
      <x:c r="U55" s="1"/>
      <x:c r="V55" s="1"/>
      <x:c r="W55" s="1"/>
      <x:c r="X55" s="1"/>
      <x:c r="Y55" s="1"/>
      <x:c r="Z55" s="1"/>
    </x:row>
    <x:row r="56">
      <x:c r="A56" s="68" t="n">
        <x:f>ROW()-5</x:f>
        <x:v>51</x:v>
      </x:c>
      <x:c r="B56" s="70"/>
      <x:c r="C56" s="68" t="str">
        <x:f>IF(B56="","",IFERROR(VLOOKUP(B56,'بيانات الموظفين'!$A$6:$H$205,2,FALSE),"غير موجود"))</x:f>
      </x:c>
      <x:c r="D56" s="68"/>
      <x:c r="E56" s="72"/>
      <x:c r="F56" s="72"/>
      <x:c r="G56" s="72"/>
      <x:c r="H56" s="76"/>
      <x:c r="I56" s="68"/>
      <x:c r="J56" s="68"/>
      <x:c r="K56" s="68"/>
      <x:c r="L56" s="68"/>
      <x:c r="M56" s="1"/>
      <x:c r="N56" s="1"/>
      <x:c r="O56" s="1"/>
      <x:c r="P56" s="1"/>
      <x:c r="Q56" s="1"/>
      <x:c r="R56" s="1"/>
      <x:c r="S56" s="1"/>
      <x:c r="T56" s="1"/>
      <x:c r="U56" s="1"/>
      <x:c r="V56" s="1"/>
      <x:c r="W56" s="1"/>
      <x:c r="X56" s="1"/>
      <x:c r="Y56" s="1"/>
      <x:c r="Z56" s="1"/>
    </x:row>
    <x:row r="57">
      <x:c r="A57" s="68" t="n">
        <x:f>ROW()-5</x:f>
        <x:v>52</x:v>
      </x:c>
      <x:c r="B57" s="70"/>
      <x:c r="C57" s="68" t="str">
        <x:f>IF(B57="","",IFERROR(VLOOKUP(B57,'بيانات الموظفين'!$A$6:$H$205,2,FALSE),"غير موجود"))</x:f>
      </x:c>
      <x:c r="D57" s="68"/>
      <x:c r="E57" s="72"/>
      <x:c r="F57" s="72"/>
      <x:c r="G57" s="72"/>
      <x:c r="H57" s="76"/>
      <x:c r="I57" s="68"/>
      <x:c r="J57" s="68"/>
      <x:c r="K57" s="68"/>
      <x:c r="L57" s="68"/>
      <x:c r="M57" s="1"/>
      <x:c r="N57" s="1"/>
      <x:c r="O57" s="1"/>
      <x:c r="P57" s="1"/>
      <x:c r="Q57" s="1"/>
      <x:c r="R57" s="1"/>
      <x:c r="S57" s="1"/>
      <x:c r="T57" s="1"/>
      <x:c r="U57" s="1"/>
      <x:c r="V57" s="1"/>
      <x:c r="W57" s="1"/>
      <x:c r="X57" s="1"/>
      <x:c r="Y57" s="1"/>
      <x:c r="Z57" s="1"/>
    </x:row>
    <x:row r="58">
      <x:c r="A58" s="68" t="n">
        <x:f>ROW()-5</x:f>
        <x:v>53</x:v>
      </x:c>
      <x:c r="B58" s="70"/>
      <x:c r="C58" s="68" t="str">
        <x:f>IF(B58="","",IFERROR(VLOOKUP(B58,'بيانات الموظفين'!$A$6:$H$205,2,FALSE),"غير موجود"))</x:f>
      </x:c>
      <x:c r="D58" s="68"/>
      <x:c r="E58" s="72"/>
      <x:c r="F58" s="72"/>
      <x:c r="G58" s="72"/>
      <x:c r="H58" s="76"/>
      <x:c r="I58" s="68"/>
      <x:c r="J58" s="68"/>
      <x:c r="K58" s="68"/>
      <x:c r="L58" s="68"/>
      <x:c r="M58" s="1"/>
      <x:c r="N58" s="1"/>
      <x:c r="O58" s="1"/>
      <x:c r="P58" s="1"/>
      <x:c r="Q58" s="1"/>
      <x:c r="R58" s="1"/>
      <x:c r="S58" s="1"/>
      <x:c r="T58" s="1"/>
      <x:c r="U58" s="1"/>
      <x:c r="V58" s="1"/>
      <x:c r="W58" s="1"/>
      <x:c r="X58" s="1"/>
      <x:c r="Y58" s="1"/>
      <x:c r="Z58" s="1"/>
    </x:row>
    <x:row r="59">
      <x:c r="A59" s="68" t="n">
        <x:f>ROW()-5</x:f>
        <x:v>54</x:v>
      </x:c>
      <x:c r="B59" s="70"/>
      <x:c r="C59" s="68" t="str">
        <x:f>IF(B59="","",IFERROR(VLOOKUP(B59,'بيانات الموظفين'!$A$6:$H$205,2,FALSE),"غير موجود"))</x:f>
      </x:c>
      <x:c r="D59" s="68"/>
      <x:c r="E59" s="72"/>
      <x:c r="F59" s="72"/>
      <x:c r="G59" s="72"/>
      <x:c r="H59" s="76"/>
      <x:c r="I59" s="68"/>
      <x:c r="J59" s="68"/>
      <x:c r="K59" s="68"/>
      <x:c r="L59" s="68"/>
      <x:c r="M59" s="1"/>
      <x:c r="N59" s="1"/>
      <x:c r="O59" s="1"/>
      <x:c r="P59" s="1"/>
      <x:c r="Q59" s="1"/>
      <x:c r="R59" s="1"/>
      <x:c r="S59" s="1"/>
      <x:c r="T59" s="1"/>
      <x:c r="U59" s="1"/>
      <x:c r="V59" s="1"/>
      <x:c r="W59" s="1"/>
      <x:c r="X59" s="1"/>
      <x:c r="Y59" s="1"/>
      <x:c r="Z59" s="1"/>
    </x:row>
    <x:row r="60">
      <x:c r="A60" s="68" t="n">
        <x:f>ROW()-5</x:f>
        <x:v>55</x:v>
      </x:c>
      <x:c r="B60" s="70"/>
      <x:c r="C60" s="68" t="str">
        <x:f>IF(B60="","",IFERROR(VLOOKUP(B60,'بيانات الموظفين'!$A$6:$H$205,2,FALSE),"غير موجود"))</x:f>
      </x:c>
      <x:c r="D60" s="68"/>
      <x:c r="E60" s="72"/>
      <x:c r="F60" s="72"/>
      <x:c r="G60" s="72"/>
      <x:c r="H60" s="76"/>
      <x:c r="I60" s="68"/>
      <x:c r="J60" s="68"/>
      <x:c r="K60" s="68"/>
      <x:c r="L60" s="68"/>
      <x:c r="M60" s="1"/>
      <x:c r="N60" s="1"/>
      <x:c r="O60" s="1"/>
      <x:c r="P60" s="1"/>
      <x:c r="Q60" s="1"/>
      <x:c r="R60" s="1"/>
      <x:c r="S60" s="1"/>
      <x:c r="T60" s="1"/>
      <x:c r="U60" s="1"/>
      <x:c r="V60" s="1"/>
      <x:c r="W60" s="1"/>
      <x:c r="X60" s="1"/>
      <x:c r="Y60" s="1"/>
      <x:c r="Z60" s="1"/>
    </x:row>
    <x:row r="61">
      <x:c r="A61" s="68" t="n">
        <x:f>ROW()-5</x:f>
        <x:v>56</x:v>
      </x:c>
      <x:c r="B61" s="70"/>
      <x:c r="C61" s="68" t="str">
        <x:f>IF(B61="","",IFERROR(VLOOKUP(B61,'بيانات الموظفين'!$A$6:$H$205,2,FALSE),"غير موجود"))</x:f>
      </x:c>
      <x:c r="D61" s="68"/>
      <x:c r="E61" s="72"/>
      <x:c r="F61" s="72"/>
      <x:c r="G61" s="72"/>
      <x:c r="H61" s="76"/>
      <x:c r="I61" s="68"/>
      <x:c r="J61" s="68"/>
      <x:c r="K61" s="68"/>
      <x:c r="L61" s="68"/>
      <x:c r="M61" s="1"/>
      <x:c r="N61" s="1"/>
      <x:c r="O61" s="1"/>
      <x:c r="P61" s="1"/>
      <x:c r="Q61" s="1"/>
      <x:c r="R61" s="1"/>
      <x:c r="S61" s="1"/>
      <x:c r="T61" s="1"/>
      <x:c r="U61" s="1"/>
      <x:c r="V61" s="1"/>
      <x:c r="W61" s="1"/>
      <x:c r="X61" s="1"/>
      <x:c r="Y61" s="1"/>
      <x:c r="Z61" s="1"/>
    </x:row>
    <x:row r="62">
      <x:c r="A62" s="68" t="n">
        <x:f>ROW()-5</x:f>
        <x:v>57</x:v>
      </x:c>
      <x:c r="B62" s="70"/>
      <x:c r="C62" s="68" t="str">
        <x:f>IF(B62="","",IFERROR(VLOOKUP(B62,'بيانات الموظفين'!$A$6:$H$205,2,FALSE),"غير موجود"))</x:f>
      </x:c>
      <x:c r="D62" s="68"/>
      <x:c r="E62" s="72"/>
      <x:c r="F62" s="72"/>
      <x:c r="G62" s="72"/>
      <x:c r="H62" s="76"/>
      <x:c r="I62" s="68"/>
      <x:c r="J62" s="68"/>
      <x:c r="K62" s="68"/>
      <x:c r="L62" s="68"/>
      <x:c r="M62" s="1"/>
      <x:c r="N62" s="1"/>
      <x:c r="O62" s="1"/>
      <x:c r="P62" s="1"/>
      <x:c r="Q62" s="1"/>
      <x:c r="R62" s="1"/>
      <x:c r="S62" s="1"/>
      <x:c r="T62" s="1"/>
      <x:c r="U62" s="1"/>
      <x:c r="V62" s="1"/>
      <x:c r="W62" s="1"/>
      <x:c r="X62" s="1"/>
      <x:c r="Y62" s="1"/>
      <x:c r="Z62" s="1"/>
    </x:row>
    <x:row r="63">
      <x:c r="A63" s="68" t="n">
        <x:f>ROW()-5</x:f>
        <x:v>58</x:v>
      </x:c>
      <x:c r="B63" s="70"/>
      <x:c r="C63" s="68" t="str">
        <x:f>IF(B63="","",IFERROR(VLOOKUP(B63,'بيانات الموظفين'!$A$6:$H$205,2,FALSE),"غير موجود"))</x:f>
      </x:c>
      <x:c r="D63" s="68"/>
      <x:c r="E63" s="72"/>
      <x:c r="F63" s="72"/>
      <x:c r="G63" s="72"/>
      <x:c r="H63" s="76"/>
      <x:c r="I63" s="68"/>
      <x:c r="J63" s="68"/>
      <x:c r="K63" s="68"/>
      <x:c r="L63" s="68"/>
      <x:c r="M63" s="1"/>
      <x:c r="N63" s="1"/>
      <x:c r="O63" s="1"/>
      <x:c r="P63" s="1"/>
      <x:c r="Q63" s="1"/>
      <x:c r="R63" s="1"/>
      <x:c r="S63" s="1"/>
      <x:c r="T63" s="1"/>
      <x:c r="U63" s="1"/>
      <x:c r="V63" s="1"/>
      <x:c r="W63" s="1"/>
      <x:c r="X63" s="1"/>
      <x:c r="Y63" s="1"/>
      <x:c r="Z63" s="1"/>
    </x:row>
    <x:row r="64">
      <x:c r="A64" s="68" t="n">
        <x:f>ROW()-5</x:f>
        <x:v>59</x:v>
      </x:c>
      <x:c r="B64" s="70"/>
      <x:c r="C64" s="68" t="str">
        <x:f>IF(B64="","",IFERROR(VLOOKUP(B64,'بيانات الموظفين'!$A$6:$H$205,2,FALSE),"غير موجود"))</x:f>
      </x:c>
      <x:c r="D64" s="68"/>
      <x:c r="E64" s="72"/>
      <x:c r="F64" s="72"/>
      <x:c r="G64" s="72"/>
      <x:c r="H64" s="76"/>
      <x:c r="I64" s="68"/>
      <x:c r="J64" s="68"/>
      <x:c r="K64" s="68"/>
      <x:c r="L64" s="68"/>
      <x:c r="M64" s="1"/>
      <x:c r="N64" s="1"/>
      <x:c r="O64" s="1"/>
      <x:c r="P64" s="1"/>
      <x:c r="Q64" s="1"/>
      <x:c r="R64" s="1"/>
      <x:c r="S64" s="1"/>
      <x:c r="T64" s="1"/>
      <x:c r="U64" s="1"/>
      <x:c r="V64" s="1"/>
      <x:c r="W64" s="1"/>
      <x:c r="X64" s="1"/>
      <x:c r="Y64" s="1"/>
      <x:c r="Z64" s="1"/>
    </x:row>
    <x:row r="65">
      <x:c r="A65" s="68" t="n">
        <x:f>ROW()-5</x:f>
        <x:v>60</x:v>
      </x:c>
      <x:c r="B65" s="70"/>
      <x:c r="C65" s="68" t="str">
        <x:f>IF(B65="","",IFERROR(VLOOKUP(B65,'بيانات الموظفين'!$A$6:$H$205,2,FALSE),"غير موجود"))</x:f>
      </x:c>
      <x:c r="D65" s="68"/>
      <x:c r="E65" s="72"/>
      <x:c r="F65" s="72"/>
      <x:c r="G65" s="72"/>
      <x:c r="H65" s="76"/>
      <x:c r="I65" s="68"/>
      <x:c r="J65" s="68"/>
      <x:c r="K65" s="68"/>
      <x:c r="L65" s="68"/>
      <x:c r="M65" s="1"/>
      <x:c r="N65" s="1"/>
      <x:c r="O65" s="1"/>
      <x:c r="P65" s="1"/>
      <x:c r="Q65" s="1"/>
      <x:c r="R65" s="1"/>
      <x:c r="S65" s="1"/>
      <x:c r="T65" s="1"/>
      <x:c r="U65" s="1"/>
      <x:c r="V65" s="1"/>
      <x:c r="W65" s="1"/>
      <x:c r="X65" s="1"/>
      <x:c r="Y65" s="1"/>
      <x:c r="Z65" s="1"/>
    </x:row>
    <x:row r="66">
      <x:c r="A66" s="68" t="n">
        <x:f>ROW()-5</x:f>
        <x:v>61</x:v>
      </x:c>
      <x:c r="B66" s="70"/>
      <x:c r="C66" s="68" t="str">
        <x:f>IF(B66="","",IFERROR(VLOOKUP(B66,'بيانات الموظفين'!$A$6:$H$205,2,FALSE),"غير موجود"))</x:f>
      </x:c>
      <x:c r="D66" s="68"/>
      <x:c r="E66" s="72"/>
      <x:c r="F66" s="72"/>
      <x:c r="G66" s="72"/>
      <x:c r="H66" s="76"/>
      <x:c r="I66" s="68"/>
      <x:c r="J66" s="68"/>
      <x:c r="K66" s="68"/>
      <x:c r="L66" s="68"/>
      <x:c r="M66" s="1"/>
      <x:c r="N66" s="1"/>
      <x:c r="O66" s="1"/>
      <x:c r="P66" s="1"/>
      <x:c r="Q66" s="1"/>
      <x:c r="R66" s="1"/>
      <x:c r="S66" s="1"/>
      <x:c r="T66" s="1"/>
      <x:c r="U66" s="1"/>
      <x:c r="V66" s="1"/>
      <x:c r="W66" s="1"/>
      <x:c r="X66" s="1"/>
      <x:c r="Y66" s="1"/>
      <x:c r="Z66" s="1"/>
    </x:row>
    <x:row r="67">
      <x:c r="A67" s="68" t="n">
        <x:f>ROW()-5</x:f>
        <x:v>62</x:v>
      </x:c>
      <x:c r="B67" s="70"/>
      <x:c r="C67" s="68" t="str">
        <x:f>IF(B67="","",IFERROR(VLOOKUP(B67,'بيانات الموظفين'!$A$6:$H$205,2,FALSE),"غير موجود"))</x:f>
      </x:c>
      <x:c r="D67" s="68"/>
      <x:c r="E67" s="72"/>
      <x:c r="F67" s="72"/>
      <x:c r="G67" s="72"/>
      <x:c r="H67" s="76"/>
      <x:c r="I67" s="68"/>
      <x:c r="J67" s="68"/>
      <x:c r="K67" s="68"/>
      <x:c r="L67" s="68"/>
      <x:c r="M67" s="1"/>
      <x:c r="N67" s="1"/>
      <x:c r="O67" s="1"/>
      <x:c r="P67" s="1"/>
      <x:c r="Q67" s="1"/>
      <x:c r="R67" s="1"/>
      <x:c r="S67" s="1"/>
      <x:c r="T67" s="1"/>
      <x:c r="U67" s="1"/>
      <x:c r="V67" s="1"/>
      <x:c r="W67" s="1"/>
      <x:c r="X67" s="1"/>
      <x:c r="Y67" s="1"/>
      <x:c r="Z67" s="1"/>
    </x:row>
    <x:row r="68">
      <x:c r="A68" s="68" t="n">
        <x:f>ROW()-5</x:f>
        <x:v>63</x:v>
      </x:c>
      <x:c r="B68" s="70"/>
      <x:c r="C68" s="68" t="str">
        <x:f>IF(B68="","",IFERROR(VLOOKUP(B68,'بيانات الموظفين'!$A$6:$H$205,2,FALSE),"غير موجود"))</x:f>
      </x:c>
      <x:c r="D68" s="68"/>
      <x:c r="E68" s="72"/>
      <x:c r="F68" s="72"/>
      <x:c r="G68" s="72"/>
      <x:c r="H68" s="76"/>
      <x:c r="I68" s="68"/>
      <x:c r="J68" s="68"/>
      <x:c r="K68" s="68"/>
      <x:c r="L68" s="68"/>
      <x:c r="M68" s="1"/>
      <x:c r="N68" s="1"/>
      <x:c r="O68" s="1"/>
      <x:c r="P68" s="1"/>
      <x:c r="Q68" s="1"/>
      <x:c r="R68" s="1"/>
      <x:c r="S68" s="1"/>
      <x:c r="T68" s="1"/>
      <x:c r="U68" s="1"/>
      <x:c r="V68" s="1"/>
      <x:c r="W68" s="1"/>
      <x:c r="X68" s="1"/>
      <x:c r="Y68" s="1"/>
      <x:c r="Z68" s="1"/>
    </x:row>
    <x:row r="69">
      <x:c r="A69" s="68" t="n">
        <x:f>ROW()-5</x:f>
        <x:v>64</x:v>
      </x:c>
      <x:c r="B69" s="70"/>
      <x:c r="C69" s="68" t="str">
        <x:f>IF(B69="","",IFERROR(VLOOKUP(B69,'بيانات الموظفين'!$A$6:$H$205,2,FALSE),"غير موجود"))</x:f>
      </x:c>
      <x:c r="D69" s="68"/>
      <x:c r="E69" s="72"/>
      <x:c r="F69" s="72"/>
      <x:c r="G69" s="72"/>
      <x:c r="H69" s="76"/>
      <x:c r="I69" s="68"/>
      <x:c r="J69" s="68"/>
      <x:c r="K69" s="68"/>
      <x:c r="L69" s="68"/>
      <x:c r="M69" s="1"/>
      <x:c r="N69" s="1"/>
      <x:c r="O69" s="1"/>
      <x:c r="P69" s="1"/>
      <x:c r="Q69" s="1"/>
      <x:c r="R69" s="1"/>
      <x:c r="S69" s="1"/>
      <x:c r="T69" s="1"/>
      <x:c r="U69" s="1"/>
      <x:c r="V69" s="1"/>
      <x:c r="W69" s="1"/>
      <x:c r="X69" s="1"/>
      <x:c r="Y69" s="1"/>
      <x:c r="Z69" s="1"/>
    </x:row>
    <x:row r="70">
      <x:c r="A70" s="68" t="n">
        <x:f>ROW()-5</x:f>
        <x:v>65</x:v>
      </x:c>
      <x:c r="B70" s="70"/>
      <x:c r="C70" s="68" t="str">
        <x:f>IF(B70="","",IFERROR(VLOOKUP(B70,'بيانات الموظفين'!$A$6:$H$205,2,FALSE),"غير موجود"))</x:f>
      </x:c>
      <x:c r="D70" s="68"/>
      <x:c r="E70" s="72"/>
      <x:c r="F70" s="72"/>
      <x:c r="G70" s="72"/>
      <x:c r="H70" s="76"/>
      <x:c r="I70" s="68"/>
      <x:c r="J70" s="68"/>
      <x:c r="K70" s="68"/>
      <x:c r="L70" s="68"/>
      <x:c r="M70" s="1"/>
      <x:c r="N70" s="1"/>
      <x:c r="O70" s="1"/>
      <x:c r="P70" s="1"/>
      <x:c r="Q70" s="1"/>
      <x:c r="R70" s="1"/>
      <x:c r="S70" s="1"/>
      <x:c r="T70" s="1"/>
      <x:c r="U70" s="1"/>
      <x:c r="V70" s="1"/>
      <x:c r="W70" s="1"/>
      <x:c r="X70" s="1"/>
      <x:c r="Y70" s="1"/>
      <x:c r="Z70" s="1"/>
    </x:row>
    <x:row r="71">
      <x:c r="A71" s="68" t="n">
        <x:f>ROW()-5</x:f>
        <x:v>66</x:v>
      </x:c>
      <x:c r="B71" s="70"/>
      <x:c r="C71" s="68" t="str">
        <x:f>IF(B71="","",IFERROR(VLOOKUP(B71,'بيانات الموظفين'!$A$6:$H$205,2,FALSE),"غير موجود"))</x:f>
      </x:c>
      <x:c r="D71" s="68"/>
      <x:c r="E71" s="72"/>
      <x:c r="F71" s="72"/>
      <x:c r="G71" s="72"/>
      <x:c r="H71" s="76"/>
      <x:c r="I71" s="68"/>
      <x:c r="J71" s="68"/>
      <x:c r="K71" s="68"/>
      <x:c r="L71" s="68"/>
      <x:c r="M71" s="1"/>
      <x:c r="N71" s="1"/>
      <x:c r="O71" s="1"/>
      <x:c r="P71" s="1"/>
      <x:c r="Q71" s="1"/>
      <x:c r="R71" s="1"/>
      <x:c r="S71" s="1"/>
      <x:c r="T71" s="1"/>
      <x:c r="U71" s="1"/>
      <x:c r="V71" s="1"/>
      <x:c r="W71" s="1"/>
      <x:c r="X71" s="1"/>
      <x:c r="Y71" s="1"/>
      <x:c r="Z71" s="1"/>
    </x:row>
    <x:row r="72">
      <x:c r="A72" s="68" t="n">
        <x:f>ROW()-5</x:f>
        <x:v>67</x:v>
      </x:c>
      <x:c r="B72" s="70"/>
      <x:c r="C72" s="68" t="str">
        <x:f>IF(B72="","",IFERROR(VLOOKUP(B72,'بيانات الموظفين'!$A$6:$H$205,2,FALSE),"غير موجود"))</x:f>
      </x:c>
      <x:c r="D72" s="68"/>
      <x:c r="E72" s="72"/>
      <x:c r="F72" s="72"/>
      <x:c r="G72" s="72"/>
      <x:c r="H72" s="76"/>
      <x:c r="I72" s="68"/>
      <x:c r="J72" s="68"/>
      <x:c r="K72" s="68"/>
      <x:c r="L72" s="68"/>
      <x:c r="M72" s="1"/>
      <x:c r="N72" s="1"/>
      <x:c r="O72" s="1"/>
      <x:c r="P72" s="1"/>
      <x:c r="Q72" s="1"/>
      <x:c r="R72" s="1"/>
      <x:c r="S72" s="1"/>
      <x:c r="T72" s="1"/>
      <x:c r="U72" s="1"/>
      <x:c r="V72" s="1"/>
      <x:c r="W72" s="1"/>
      <x:c r="X72" s="1"/>
      <x:c r="Y72" s="1"/>
      <x:c r="Z72" s="1"/>
    </x:row>
    <x:row r="73">
      <x:c r="A73" s="68" t="n">
        <x:f>ROW()-5</x:f>
        <x:v>68</x:v>
      </x:c>
      <x:c r="B73" s="70"/>
      <x:c r="C73" s="68" t="str">
        <x:f>IF(B73="","",IFERROR(VLOOKUP(B73,'بيانات الموظفين'!$A$6:$H$205,2,FALSE),"غير موجود"))</x:f>
      </x:c>
      <x:c r="D73" s="68"/>
      <x:c r="E73" s="72"/>
      <x:c r="F73" s="72"/>
      <x:c r="G73" s="72"/>
      <x:c r="H73" s="76"/>
      <x:c r="I73" s="68"/>
      <x:c r="J73" s="68"/>
      <x:c r="K73" s="68"/>
      <x:c r="L73" s="68"/>
      <x:c r="M73" s="1"/>
      <x:c r="N73" s="1"/>
      <x:c r="O73" s="1"/>
      <x:c r="P73" s="1"/>
      <x:c r="Q73" s="1"/>
      <x:c r="R73" s="1"/>
      <x:c r="S73" s="1"/>
      <x:c r="T73" s="1"/>
      <x:c r="U73" s="1"/>
      <x:c r="V73" s="1"/>
      <x:c r="W73" s="1"/>
      <x:c r="X73" s="1"/>
      <x:c r="Y73" s="1"/>
      <x:c r="Z73" s="1"/>
    </x:row>
    <x:row r="74">
      <x:c r="A74" s="68" t="n">
        <x:f>ROW()-5</x:f>
        <x:v>69</x:v>
      </x:c>
      <x:c r="B74" s="70"/>
      <x:c r="C74" s="68" t="str">
        <x:f>IF(B74="","",IFERROR(VLOOKUP(B74,'بيانات الموظفين'!$A$6:$H$205,2,FALSE),"غير موجود"))</x:f>
      </x:c>
      <x:c r="D74" s="68"/>
      <x:c r="E74" s="72"/>
      <x:c r="F74" s="72"/>
      <x:c r="G74" s="72"/>
      <x:c r="H74" s="76"/>
      <x:c r="I74" s="68"/>
      <x:c r="J74" s="68"/>
      <x:c r="K74" s="68"/>
      <x:c r="L74" s="68"/>
      <x:c r="M74" s="1"/>
      <x:c r="N74" s="1"/>
      <x:c r="O74" s="1"/>
      <x:c r="P74" s="1"/>
      <x:c r="Q74" s="1"/>
      <x:c r="R74" s="1"/>
      <x:c r="S74" s="1"/>
      <x:c r="T74" s="1"/>
      <x:c r="U74" s="1"/>
      <x:c r="V74" s="1"/>
      <x:c r="W74" s="1"/>
      <x:c r="X74" s="1"/>
      <x:c r="Y74" s="1"/>
      <x:c r="Z74" s="1"/>
    </x:row>
    <x:row r="75">
      <x:c r="A75" s="68" t="n">
        <x:f>ROW()-5</x:f>
        <x:v>70</x:v>
      </x:c>
      <x:c r="B75" s="70"/>
      <x:c r="C75" s="68" t="str">
        <x:f>IF(B75="","",IFERROR(VLOOKUP(B75,'بيانات الموظفين'!$A$6:$H$205,2,FALSE),"غير موجود"))</x:f>
      </x:c>
      <x:c r="D75" s="68"/>
      <x:c r="E75" s="72"/>
      <x:c r="F75" s="72"/>
      <x:c r="G75" s="72"/>
      <x:c r="H75" s="76"/>
      <x:c r="I75" s="68"/>
      <x:c r="J75" s="68"/>
      <x:c r="K75" s="68"/>
      <x:c r="L75" s="68"/>
      <x:c r="M75" s="1"/>
      <x:c r="N75" s="1"/>
      <x:c r="O75" s="1"/>
      <x:c r="P75" s="1"/>
      <x:c r="Q75" s="1"/>
      <x:c r="R75" s="1"/>
      <x:c r="S75" s="1"/>
      <x:c r="T75" s="1"/>
      <x:c r="U75" s="1"/>
      <x:c r="V75" s="1"/>
      <x:c r="W75" s="1"/>
      <x:c r="X75" s="1"/>
      <x:c r="Y75" s="1"/>
      <x:c r="Z75" s="1"/>
    </x:row>
    <x:row r="76">
      <x:c r="A76" s="68" t="n">
        <x:f>ROW()-5</x:f>
        <x:v>71</x:v>
      </x:c>
      <x:c r="B76" s="70"/>
      <x:c r="C76" s="68" t="str">
        <x:f>IF(B76="","",IFERROR(VLOOKUP(B76,'بيانات الموظفين'!$A$6:$H$205,2,FALSE),"غير موجود"))</x:f>
      </x:c>
      <x:c r="D76" s="68"/>
      <x:c r="E76" s="72"/>
      <x:c r="F76" s="72"/>
      <x:c r="G76" s="72"/>
      <x:c r="H76" s="76"/>
      <x:c r="I76" s="68"/>
      <x:c r="J76" s="68"/>
      <x:c r="K76" s="68"/>
      <x:c r="L76" s="68"/>
      <x:c r="M76" s="1"/>
      <x:c r="N76" s="1"/>
      <x:c r="O76" s="1"/>
      <x:c r="P76" s="1"/>
      <x:c r="Q76" s="1"/>
      <x:c r="R76" s="1"/>
      <x:c r="S76" s="1"/>
      <x:c r="T76" s="1"/>
      <x:c r="U76" s="1"/>
      <x:c r="V76" s="1"/>
      <x:c r="W76" s="1"/>
      <x:c r="X76" s="1"/>
      <x:c r="Y76" s="1"/>
      <x:c r="Z76" s="1"/>
    </x:row>
    <x:row r="77">
      <x:c r="A77" s="68" t="n">
        <x:f>ROW()-5</x:f>
        <x:v>72</x:v>
      </x:c>
      <x:c r="B77" s="70"/>
      <x:c r="C77" s="68" t="str">
        <x:f>IF(B77="","",IFERROR(VLOOKUP(B77,'بيانات الموظفين'!$A$6:$H$205,2,FALSE),"غير موجود"))</x:f>
      </x:c>
      <x:c r="D77" s="68"/>
      <x:c r="E77" s="72"/>
      <x:c r="F77" s="72"/>
      <x:c r="G77" s="72"/>
      <x:c r="H77" s="76"/>
      <x:c r="I77" s="68"/>
      <x:c r="J77" s="68"/>
      <x:c r="K77" s="68"/>
      <x:c r="L77" s="68"/>
      <x:c r="M77" s="1"/>
      <x:c r="N77" s="1"/>
      <x:c r="O77" s="1"/>
      <x:c r="P77" s="1"/>
      <x:c r="Q77" s="1"/>
      <x:c r="R77" s="1"/>
      <x:c r="S77" s="1"/>
      <x:c r="T77" s="1"/>
      <x:c r="U77" s="1"/>
      <x:c r="V77" s="1"/>
      <x:c r="W77" s="1"/>
      <x:c r="X77" s="1"/>
      <x:c r="Y77" s="1"/>
      <x:c r="Z77" s="1"/>
    </x:row>
    <x:row r="78">
      <x:c r="A78" s="68" t="n">
        <x:f>ROW()-5</x:f>
        <x:v>73</x:v>
      </x:c>
      <x:c r="B78" s="70"/>
      <x:c r="C78" s="68" t="str">
        <x:f>IF(B78="","",IFERROR(VLOOKUP(B78,'بيانات الموظفين'!$A$6:$H$205,2,FALSE),"غير موجود"))</x:f>
      </x:c>
      <x:c r="D78" s="68"/>
      <x:c r="E78" s="72"/>
      <x:c r="F78" s="72"/>
      <x:c r="G78" s="72"/>
      <x:c r="H78" s="76"/>
      <x:c r="I78" s="68"/>
      <x:c r="J78" s="68"/>
      <x:c r="K78" s="68"/>
      <x:c r="L78" s="68"/>
      <x:c r="M78" s="1"/>
      <x:c r="N78" s="1"/>
      <x:c r="O78" s="1"/>
      <x:c r="P78" s="1"/>
      <x:c r="Q78" s="1"/>
      <x:c r="R78" s="1"/>
      <x:c r="S78" s="1"/>
      <x:c r="T78" s="1"/>
      <x:c r="U78" s="1"/>
      <x:c r="V78" s="1"/>
      <x:c r="W78" s="1"/>
      <x:c r="X78" s="1"/>
      <x:c r="Y78" s="1"/>
      <x:c r="Z78" s="1"/>
    </x:row>
    <x:row r="79">
      <x:c r="A79" s="68" t="n">
        <x:f>ROW()-5</x:f>
        <x:v>74</x:v>
      </x:c>
      <x:c r="B79" s="70"/>
      <x:c r="C79" s="68" t="str">
        <x:f>IF(B79="","",IFERROR(VLOOKUP(B79,'بيانات الموظفين'!$A$6:$H$205,2,FALSE),"غير موجود"))</x:f>
      </x:c>
      <x:c r="D79" s="68"/>
      <x:c r="E79" s="72"/>
      <x:c r="F79" s="72"/>
      <x:c r="G79" s="72"/>
      <x:c r="H79" s="76"/>
      <x:c r="I79" s="68"/>
      <x:c r="J79" s="68"/>
      <x:c r="K79" s="68"/>
      <x:c r="L79" s="68"/>
      <x:c r="M79" s="1"/>
      <x:c r="N79" s="1"/>
      <x:c r="O79" s="1"/>
      <x:c r="P79" s="1"/>
      <x:c r="Q79" s="1"/>
      <x:c r="R79" s="1"/>
      <x:c r="S79" s="1"/>
      <x:c r="T79" s="1"/>
      <x:c r="U79" s="1"/>
      <x:c r="V79" s="1"/>
      <x:c r="W79" s="1"/>
      <x:c r="X79" s="1"/>
      <x:c r="Y79" s="1"/>
      <x:c r="Z79" s="1"/>
    </x:row>
    <x:row r="80">
      <x:c r="A80" s="68" t="n">
        <x:f>ROW()-5</x:f>
        <x:v>75</x:v>
      </x:c>
      <x:c r="B80" s="70"/>
      <x:c r="C80" s="68" t="str">
        <x:f>IF(B80="","",IFERROR(VLOOKUP(B80,'بيانات الموظفين'!$A$6:$H$205,2,FALSE),"غير موجود"))</x:f>
      </x:c>
      <x:c r="D80" s="68"/>
      <x:c r="E80" s="72"/>
      <x:c r="F80" s="72"/>
      <x:c r="G80" s="72"/>
      <x:c r="H80" s="76"/>
      <x:c r="I80" s="68"/>
      <x:c r="J80" s="68"/>
      <x:c r="K80" s="68"/>
      <x:c r="L80" s="68"/>
      <x:c r="M80" s="1"/>
      <x:c r="N80" s="1"/>
      <x:c r="O80" s="1"/>
      <x:c r="P80" s="1"/>
      <x:c r="Q80" s="1"/>
      <x:c r="R80" s="1"/>
      <x:c r="S80" s="1"/>
      <x:c r="T80" s="1"/>
      <x:c r="U80" s="1"/>
      <x:c r="V80" s="1"/>
      <x:c r="W80" s="1"/>
      <x:c r="X80" s="1"/>
      <x:c r="Y80" s="1"/>
      <x:c r="Z80" s="1"/>
    </x:row>
    <x:row r="81">
      <x:c r="A81" s="68" t="n">
        <x:f>ROW()-5</x:f>
        <x:v>76</x:v>
      </x:c>
      <x:c r="B81" s="70"/>
      <x:c r="C81" s="68" t="str">
        <x:f>IF(B81="","",IFERROR(VLOOKUP(B81,'بيانات الموظفين'!$A$6:$H$205,2,FALSE),"غير موجود"))</x:f>
      </x:c>
      <x:c r="D81" s="68"/>
      <x:c r="E81" s="72"/>
      <x:c r="F81" s="72"/>
      <x:c r="G81" s="72"/>
      <x:c r="H81" s="76"/>
      <x:c r="I81" s="68"/>
      <x:c r="J81" s="68"/>
      <x:c r="K81" s="68"/>
      <x:c r="L81" s="68"/>
      <x:c r="M81" s="1"/>
      <x:c r="N81" s="1"/>
      <x:c r="O81" s="1"/>
      <x:c r="P81" s="1"/>
      <x:c r="Q81" s="1"/>
      <x:c r="R81" s="1"/>
      <x:c r="S81" s="1"/>
      <x:c r="T81" s="1"/>
      <x:c r="U81" s="1"/>
      <x:c r="V81" s="1"/>
      <x:c r="W81" s="1"/>
      <x:c r="X81" s="1"/>
      <x:c r="Y81" s="1"/>
      <x:c r="Z81" s="1"/>
    </x:row>
    <x:row r="82">
      <x:c r="A82" s="68" t="n">
        <x:f>ROW()-5</x:f>
        <x:v>77</x:v>
      </x:c>
      <x:c r="B82" s="70"/>
      <x:c r="C82" s="68" t="str">
        <x:f>IF(B82="","",IFERROR(VLOOKUP(B82,'بيانات الموظفين'!$A$6:$H$205,2,FALSE),"غير موجود"))</x:f>
      </x:c>
      <x:c r="D82" s="68"/>
      <x:c r="E82" s="72"/>
      <x:c r="F82" s="72"/>
      <x:c r="G82" s="72"/>
      <x:c r="H82" s="76"/>
      <x:c r="I82" s="68"/>
      <x:c r="J82" s="68"/>
      <x:c r="K82" s="68"/>
      <x:c r="L82" s="68"/>
      <x:c r="M82" s="1"/>
      <x:c r="N82" s="1"/>
      <x:c r="O82" s="1"/>
      <x:c r="P82" s="1"/>
      <x:c r="Q82" s="1"/>
      <x:c r="R82" s="1"/>
      <x:c r="S82" s="1"/>
      <x:c r="T82" s="1"/>
      <x:c r="U82" s="1"/>
      <x:c r="V82" s="1"/>
      <x:c r="W82" s="1"/>
      <x:c r="X82" s="1"/>
      <x:c r="Y82" s="1"/>
      <x:c r="Z82" s="1"/>
    </x:row>
    <x:row r="83">
      <x:c r="A83" s="68" t="n">
        <x:f>ROW()-5</x:f>
        <x:v>78</x:v>
      </x:c>
      <x:c r="B83" s="70"/>
      <x:c r="C83" s="68" t="str">
        <x:f>IF(B83="","",IFERROR(VLOOKUP(B83,'بيانات الموظفين'!$A$6:$H$205,2,FALSE),"غير موجود"))</x:f>
      </x:c>
      <x:c r="D83" s="68"/>
      <x:c r="E83" s="72"/>
      <x:c r="F83" s="72"/>
      <x:c r="G83" s="72"/>
      <x:c r="H83" s="76"/>
      <x:c r="I83" s="68"/>
      <x:c r="J83" s="68"/>
      <x:c r="K83" s="68"/>
      <x:c r="L83" s="68"/>
      <x:c r="M83" s="1"/>
      <x:c r="N83" s="1"/>
      <x:c r="O83" s="1"/>
      <x:c r="P83" s="1"/>
      <x:c r="Q83" s="1"/>
      <x:c r="R83" s="1"/>
      <x:c r="S83" s="1"/>
      <x:c r="T83" s="1"/>
      <x:c r="U83" s="1"/>
      <x:c r="V83" s="1"/>
      <x:c r="W83" s="1"/>
      <x:c r="X83" s="1"/>
      <x:c r="Y83" s="1"/>
      <x:c r="Z83" s="1"/>
    </x:row>
    <x:row r="84">
      <x:c r="A84" s="68" t="n">
        <x:f>ROW()-5</x:f>
        <x:v>79</x:v>
      </x:c>
      <x:c r="B84" s="70"/>
      <x:c r="C84" s="68" t="str">
        <x:f>IF(B84="","",IFERROR(VLOOKUP(B84,'بيانات الموظفين'!$A$6:$H$205,2,FALSE),"غير موجود"))</x:f>
      </x:c>
      <x:c r="D84" s="68"/>
      <x:c r="E84" s="72"/>
      <x:c r="F84" s="72"/>
      <x:c r="G84" s="72"/>
      <x:c r="H84" s="76"/>
      <x:c r="I84" s="68"/>
      <x:c r="J84" s="68"/>
      <x:c r="K84" s="68"/>
      <x:c r="L84" s="68"/>
      <x:c r="M84" s="1"/>
      <x:c r="N84" s="1"/>
      <x:c r="O84" s="1"/>
      <x:c r="P84" s="1"/>
      <x:c r="Q84" s="1"/>
      <x:c r="R84" s="1"/>
      <x:c r="S84" s="1"/>
      <x:c r="T84" s="1"/>
      <x:c r="U84" s="1"/>
      <x:c r="V84" s="1"/>
      <x:c r="W84" s="1"/>
      <x:c r="X84" s="1"/>
      <x:c r="Y84" s="1"/>
      <x:c r="Z84" s="1"/>
    </x:row>
    <x:row r="85">
      <x:c r="A85" s="68" t="n">
        <x:f>ROW()-5</x:f>
        <x:v>80</x:v>
      </x:c>
      <x:c r="B85" s="70"/>
      <x:c r="C85" s="68" t="str">
        <x:f>IF(B85="","",IFERROR(VLOOKUP(B85,'بيانات الموظفين'!$A$6:$H$205,2,FALSE),"غير موجود"))</x:f>
      </x:c>
      <x:c r="D85" s="68"/>
      <x:c r="E85" s="72"/>
      <x:c r="F85" s="72"/>
      <x:c r="G85" s="72"/>
      <x:c r="H85" s="76"/>
      <x:c r="I85" s="68"/>
      <x:c r="J85" s="68"/>
      <x:c r="K85" s="68"/>
      <x:c r="L85" s="68"/>
      <x:c r="M85" s="1"/>
      <x:c r="N85" s="1"/>
      <x:c r="O85" s="1"/>
      <x:c r="P85" s="1"/>
      <x:c r="Q85" s="1"/>
      <x:c r="R85" s="1"/>
      <x:c r="S85" s="1"/>
      <x:c r="T85" s="1"/>
      <x:c r="U85" s="1"/>
      <x:c r="V85" s="1"/>
      <x:c r="W85" s="1"/>
      <x:c r="X85" s="1"/>
      <x:c r="Y85" s="1"/>
      <x:c r="Z85" s="1"/>
    </x:row>
    <x:row r="86">
      <x:c r="A86" s="68" t="n">
        <x:f>ROW()-5</x:f>
        <x:v>81</x:v>
      </x:c>
      <x:c r="B86" s="70"/>
      <x:c r="C86" s="68" t="str">
        <x:f>IF(B86="","",IFERROR(VLOOKUP(B86,'بيانات الموظفين'!$A$6:$H$205,2,FALSE),"غير موجود"))</x:f>
      </x:c>
      <x:c r="D86" s="68"/>
      <x:c r="E86" s="72"/>
      <x:c r="F86" s="72"/>
      <x:c r="G86" s="72"/>
      <x:c r="H86" s="76"/>
      <x:c r="I86" s="68"/>
      <x:c r="J86" s="68"/>
      <x:c r="K86" s="68"/>
      <x:c r="L86" s="68"/>
      <x:c r="M86" s="1"/>
      <x:c r="N86" s="1"/>
      <x:c r="O86" s="1"/>
      <x:c r="P86" s="1"/>
      <x:c r="Q86" s="1"/>
      <x:c r="R86" s="1"/>
      <x:c r="S86" s="1"/>
      <x:c r="T86" s="1"/>
      <x:c r="U86" s="1"/>
      <x:c r="V86" s="1"/>
      <x:c r="W86" s="1"/>
      <x:c r="X86" s="1"/>
      <x:c r="Y86" s="1"/>
      <x:c r="Z86" s="1"/>
    </x:row>
    <x:row r="87">
      <x:c r="A87" s="68" t="n">
        <x:f>ROW()-5</x:f>
        <x:v>82</x:v>
      </x:c>
      <x:c r="B87" s="70"/>
      <x:c r="C87" s="68" t="str">
        <x:f>IF(B87="","",IFERROR(VLOOKUP(B87,'بيانات الموظفين'!$A$6:$H$205,2,FALSE),"غير موجود"))</x:f>
      </x:c>
      <x:c r="D87" s="68"/>
      <x:c r="E87" s="72"/>
      <x:c r="F87" s="72"/>
      <x:c r="G87" s="72"/>
      <x:c r="H87" s="76"/>
      <x:c r="I87" s="68"/>
      <x:c r="J87" s="68"/>
      <x:c r="K87" s="68"/>
      <x:c r="L87" s="68"/>
      <x:c r="M87" s="1"/>
      <x:c r="N87" s="1"/>
      <x:c r="O87" s="1"/>
      <x:c r="P87" s="1"/>
      <x:c r="Q87" s="1"/>
      <x:c r="R87" s="1"/>
      <x:c r="S87" s="1"/>
      <x:c r="T87" s="1"/>
      <x:c r="U87" s="1"/>
      <x:c r="V87" s="1"/>
      <x:c r="W87" s="1"/>
      <x:c r="X87" s="1"/>
      <x:c r="Y87" s="1"/>
      <x:c r="Z87" s="1"/>
    </x:row>
    <x:row r="88">
      <x:c r="A88" s="68" t="n">
        <x:f>ROW()-5</x:f>
        <x:v>83</x:v>
      </x:c>
      <x:c r="B88" s="70"/>
      <x:c r="C88" s="68" t="str">
        <x:f>IF(B88="","",IFERROR(VLOOKUP(B88,'بيانات الموظفين'!$A$6:$H$205,2,FALSE),"غير موجود"))</x:f>
      </x:c>
      <x:c r="D88" s="68"/>
      <x:c r="E88" s="72"/>
      <x:c r="F88" s="72"/>
      <x:c r="G88" s="72"/>
      <x:c r="H88" s="76"/>
      <x:c r="I88" s="68"/>
      <x:c r="J88" s="68"/>
      <x:c r="K88" s="68"/>
      <x:c r="L88" s="68"/>
      <x:c r="M88" s="1"/>
      <x:c r="N88" s="1"/>
      <x:c r="O88" s="1"/>
      <x:c r="P88" s="1"/>
      <x:c r="Q88" s="1"/>
      <x:c r="R88" s="1"/>
      <x:c r="S88" s="1"/>
      <x:c r="T88" s="1"/>
      <x:c r="U88" s="1"/>
      <x:c r="V88" s="1"/>
      <x:c r="W88" s="1"/>
      <x:c r="X88" s="1"/>
      <x:c r="Y88" s="1"/>
      <x:c r="Z88" s="1"/>
    </x:row>
    <x:row r="89">
      <x:c r="A89" s="68" t="n">
        <x:f>ROW()-5</x:f>
        <x:v>84</x:v>
      </x:c>
      <x:c r="B89" s="70"/>
      <x:c r="C89" s="68" t="str">
        <x:f>IF(B89="","",IFERROR(VLOOKUP(B89,'بيانات الموظفين'!$A$6:$H$205,2,FALSE),"غير موجود"))</x:f>
      </x:c>
      <x:c r="D89" s="68"/>
      <x:c r="E89" s="72"/>
      <x:c r="F89" s="72"/>
      <x:c r="G89" s="72"/>
      <x:c r="H89" s="76"/>
      <x:c r="I89" s="68"/>
      <x:c r="J89" s="68"/>
      <x:c r="K89" s="68"/>
      <x:c r="L89" s="68"/>
      <x:c r="M89" s="1"/>
      <x:c r="N89" s="1"/>
      <x:c r="O89" s="1"/>
      <x:c r="P89" s="1"/>
      <x:c r="Q89" s="1"/>
      <x:c r="R89" s="1"/>
      <x:c r="S89" s="1"/>
      <x:c r="T89" s="1"/>
      <x:c r="U89" s="1"/>
      <x:c r="V89" s="1"/>
      <x:c r="W89" s="1"/>
      <x:c r="X89" s="1"/>
      <x:c r="Y89" s="1"/>
      <x:c r="Z89" s="1"/>
    </x:row>
    <x:row r="90">
      <x:c r="A90" s="68" t="n">
        <x:f>ROW()-5</x:f>
        <x:v>85</x:v>
      </x:c>
      <x:c r="B90" s="70"/>
      <x:c r="C90" s="68" t="str">
        <x:f>IF(B90="","",IFERROR(VLOOKUP(B90,'بيانات الموظفين'!$A$6:$H$205,2,FALSE),"غير موجود"))</x:f>
      </x:c>
      <x:c r="D90" s="68"/>
      <x:c r="E90" s="72"/>
      <x:c r="F90" s="72"/>
      <x:c r="G90" s="72"/>
      <x:c r="H90" s="76"/>
      <x:c r="I90" s="68"/>
      <x:c r="J90" s="68"/>
      <x:c r="K90" s="68"/>
      <x:c r="L90" s="68"/>
      <x:c r="M90" s="1"/>
      <x:c r="N90" s="1"/>
      <x:c r="O90" s="1"/>
      <x:c r="P90" s="1"/>
      <x:c r="Q90" s="1"/>
      <x:c r="R90" s="1"/>
      <x:c r="S90" s="1"/>
      <x:c r="T90" s="1"/>
      <x:c r="U90" s="1"/>
      <x:c r="V90" s="1"/>
      <x:c r="W90" s="1"/>
      <x:c r="X90" s="1"/>
      <x:c r="Y90" s="1"/>
      <x:c r="Z90" s="1"/>
    </x:row>
    <x:row r="91">
      <x:c r="A91" s="68" t="n">
        <x:f>ROW()-5</x:f>
        <x:v>86</x:v>
      </x:c>
      <x:c r="B91" s="70"/>
      <x:c r="C91" s="68" t="str">
        <x:f>IF(B91="","",IFERROR(VLOOKUP(B91,'بيانات الموظفين'!$A$6:$H$205,2,FALSE),"غير موجود"))</x:f>
      </x:c>
      <x:c r="D91" s="68"/>
      <x:c r="E91" s="72"/>
      <x:c r="F91" s="72"/>
      <x:c r="G91" s="72"/>
      <x:c r="H91" s="76"/>
      <x:c r="I91" s="68"/>
      <x:c r="J91" s="68"/>
      <x:c r="K91" s="68"/>
      <x:c r="L91" s="68"/>
      <x:c r="M91" s="1"/>
      <x:c r="N91" s="1"/>
      <x:c r="O91" s="1"/>
      <x:c r="P91" s="1"/>
      <x:c r="Q91" s="1"/>
      <x:c r="R91" s="1"/>
      <x:c r="S91" s="1"/>
      <x:c r="T91" s="1"/>
      <x:c r="U91" s="1"/>
      <x:c r="V91" s="1"/>
      <x:c r="W91" s="1"/>
      <x:c r="X91" s="1"/>
      <x:c r="Y91" s="1"/>
      <x:c r="Z91" s="1"/>
    </x:row>
    <x:row r="92">
      <x:c r="A92" s="68" t="n">
        <x:f>ROW()-5</x:f>
        <x:v>87</x:v>
      </x:c>
      <x:c r="B92" s="70"/>
      <x:c r="C92" s="68" t="str">
        <x:f>IF(B92="","",IFERROR(VLOOKUP(B92,'بيانات الموظفين'!$A$6:$H$205,2,FALSE),"غير موجود"))</x:f>
      </x:c>
      <x:c r="D92" s="68"/>
      <x:c r="E92" s="72"/>
      <x:c r="F92" s="72"/>
      <x:c r="G92" s="72"/>
      <x:c r="H92" s="76"/>
      <x:c r="I92" s="68"/>
      <x:c r="J92" s="68"/>
      <x:c r="K92" s="68"/>
      <x:c r="L92" s="68"/>
      <x:c r="M92" s="1"/>
      <x:c r="N92" s="1"/>
      <x:c r="O92" s="1"/>
      <x:c r="P92" s="1"/>
      <x:c r="Q92" s="1"/>
      <x:c r="R92" s="1"/>
      <x:c r="S92" s="1"/>
      <x:c r="T92" s="1"/>
      <x:c r="U92" s="1"/>
      <x:c r="V92" s="1"/>
      <x:c r="W92" s="1"/>
      <x:c r="X92" s="1"/>
      <x:c r="Y92" s="1"/>
      <x:c r="Z92" s="1"/>
    </x:row>
    <x:row r="93">
      <x:c r="A93" s="68" t="n">
        <x:f>ROW()-5</x:f>
        <x:v>88</x:v>
      </x:c>
      <x:c r="B93" s="70"/>
      <x:c r="C93" s="68" t="str">
        <x:f>IF(B93="","",IFERROR(VLOOKUP(B93,'بيانات الموظفين'!$A$6:$H$205,2,FALSE),"غير موجود"))</x:f>
      </x:c>
      <x:c r="D93" s="68"/>
      <x:c r="E93" s="72"/>
      <x:c r="F93" s="72"/>
      <x:c r="G93" s="72"/>
      <x:c r="H93" s="76"/>
      <x:c r="I93" s="68"/>
      <x:c r="J93" s="68"/>
      <x:c r="K93" s="68"/>
      <x:c r="L93" s="68"/>
      <x:c r="M93" s="1"/>
      <x:c r="N93" s="1"/>
      <x:c r="O93" s="1"/>
      <x:c r="P93" s="1"/>
      <x:c r="Q93" s="1"/>
      <x:c r="R93" s="1"/>
      <x:c r="S93" s="1"/>
      <x:c r="T93" s="1"/>
      <x:c r="U93" s="1"/>
      <x:c r="V93" s="1"/>
      <x:c r="W93" s="1"/>
      <x:c r="X93" s="1"/>
      <x:c r="Y93" s="1"/>
      <x:c r="Z93" s="1"/>
    </x:row>
    <x:row r="94">
      <x:c r="A94" s="68" t="n">
        <x:f>ROW()-5</x:f>
        <x:v>89</x:v>
      </x:c>
      <x:c r="B94" s="70"/>
      <x:c r="C94" s="68" t="str">
        <x:f>IF(B94="","",IFERROR(VLOOKUP(B94,'بيانات الموظفين'!$A$6:$H$205,2,FALSE),"غير موجود"))</x:f>
      </x:c>
      <x:c r="D94" s="68"/>
      <x:c r="E94" s="72"/>
      <x:c r="F94" s="72"/>
      <x:c r="G94" s="72"/>
      <x:c r="H94" s="76"/>
      <x:c r="I94" s="68"/>
      <x:c r="J94" s="68"/>
      <x:c r="K94" s="68"/>
      <x:c r="L94" s="68"/>
      <x:c r="M94" s="1"/>
      <x:c r="N94" s="1"/>
      <x:c r="O94" s="1"/>
      <x:c r="P94" s="1"/>
      <x:c r="Q94" s="1"/>
      <x:c r="R94" s="1"/>
      <x:c r="S94" s="1"/>
      <x:c r="T94" s="1"/>
      <x:c r="U94" s="1"/>
      <x:c r="V94" s="1"/>
      <x:c r="W94" s="1"/>
      <x:c r="X94" s="1"/>
      <x:c r="Y94" s="1"/>
      <x:c r="Z94" s="1"/>
    </x:row>
    <x:row r="95">
      <x:c r="A95" s="68" t="n">
        <x:f>ROW()-5</x:f>
        <x:v>90</x:v>
      </x:c>
      <x:c r="B95" s="70"/>
      <x:c r="C95" s="68" t="str">
        <x:f>IF(B95="","",IFERROR(VLOOKUP(B95,'بيانات الموظفين'!$A$6:$H$205,2,FALSE),"غير موجود"))</x:f>
      </x:c>
      <x:c r="D95" s="68"/>
      <x:c r="E95" s="72"/>
      <x:c r="F95" s="72"/>
      <x:c r="G95" s="72"/>
      <x:c r="H95" s="76"/>
      <x:c r="I95" s="68"/>
      <x:c r="J95" s="68"/>
      <x:c r="K95" s="68"/>
      <x:c r="L95" s="68"/>
      <x:c r="M95" s="1"/>
      <x:c r="N95" s="1"/>
      <x:c r="O95" s="1"/>
      <x:c r="P95" s="1"/>
      <x:c r="Q95" s="1"/>
      <x:c r="R95" s="1"/>
      <x:c r="S95" s="1"/>
      <x:c r="T95" s="1"/>
      <x:c r="U95" s="1"/>
      <x:c r="V95" s="1"/>
      <x:c r="W95" s="1"/>
      <x:c r="X95" s="1"/>
      <x:c r="Y95" s="1"/>
      <x:c r="Z95" s="1"/>
    </x:row>
    <x:row r="96">
      <x:c r="A96" s="68" t="n">
        <x:f>ROW()-5</x:f>
        <x:v>91</x:v>
      </x:c>
      <x:c r="B96" s="70"/>
      <x:c r="C96" s="68" t="str">
        <x:f>IF(B96="","",IFERROR(VLOOKUP(B96,'بيانات الموظفين'!$A$6:$H$205,2,FALSE),"غير موجود"))</x:f>
      </x:c>
      <x:c r="D96" s="68"/>
      <x:c r="E96" s="72"/>
      <x:c r="F96" s="72"/>
      <x:c r="G96" s="72"/>
      <x:c r="H96" s="76"/>
      <x:c r="I96" s="68"/>
      <x:c r="J96" s="68"/>
      <x:c r="K96" s="68"/>
      <x:c r="L96" s="68"/>
      <x:c r="M96" s="1"/>
      <x:c r="N96" s="1"/>
      <x:c r="O96" s="1"/>
      <x:c r="P96" s="1"/>
      <x:c r="Q96" s="1"/>
      <x:c r="R96" s="1"/>
      <x:c r="S96" s="1"/>
      <x:c r="T96" s="1"/>
      <x:c r="U96" s="1"/>
      <x:c r="V96" s="1"/>
      <x:c r="W96" s="1"/>
      <x:c r="X96" s="1"/>
      <x:c r="Y96" s="1"/>
      <x:c r="Z96" s="1"/>
    </x:row>
    <x:row r="97">
      <x:c r="A97" s="68" t="n">
        <x:f>ROW()-5</x:f>
        <x:v>92</x:v>
      </x:c>
      <x:c r="B97" s="70"/>
      <x:c r="C97" s="68" t="str">
        <x:f>IF(B97="","",IFERROR(VLOOKUP(B97,'بيانات الموظفين'!$A$6:$H$205,2,FALSE),"غير موجود"))</x:f>
      </x:c>
      <x:c r="D97" s="68"/>
      <x:c r="E97" s="72"/>
      <x:c r="F97" s="72"/>
      <x:c r="G97" s="72"/>
      <x:c r="H97" s="76"/>
      <x:c r="I97" s="68"/>
      <x:c r="J97" s="68"/>
      <x:c r="K97" s="68"/>
      <x:c r="L97" s="68"/>
      <x:c r="M97" s="1"/>
      <x:c r="N97" s="1"/>
      <x:c r="O97" s="1"/>
      <x:c r="P97" s="1"/>
      <x:c r="Q97" s="1"/>
      <x:c r="R97" s="1"/>
      <x:c r="S97" s="1"/>
      <x:c r="T97" s="1"/>
      <x:c r="U97" s="1"/>
      <x:c r="V97" s="1"/>
      <x:c r="W97" s="1"/>
      <x:c r="X97" s="1"/>
      <x:c r="Y97" s="1"/>
      <x:c r="Z97" s="1"/>
    </x:row>
    <x:row r="98">
      <x:c r="A98" s="68" t="n">
        <x:f>ROW()-5</x:f>
        <x:v>93</x:v>
      </x:c>
      <x:c r="B98" s="70"/>
      <x:c r="C98" s="68" t="str">
        <x:f>IF(B98="","",IFERROR(VLOOKUP(B98,'بيانات الموظفين'!$A$6:$H$205,2,FALSE),"غير موجود"))</x:f>
      </x:c>
      <x:c r="D98" s="68"/>
      <x:c r="E98" s="72"/>
      <x:c r="F98" s="72"/>
      <x:c r="G98" s="72"/>
      <x:c r="H98" s="76"/>
      <x:c r="I98" s="68"/>
      <x:c r="J98" s="68"/>
      <x:c r="K98" s="68"/>
      <x:c r="L98" s="68"/>
      <x:c r="M98" s="1"/>
      <x:c r="N98" s="1"/>
      <x:c r="O98" s="1"/>
      <x:c r="P98" s="1"/>
      <x:c r="Q98" s="1"/>
      <x:c r="R98" s="1"/>
      <x:c r="S98" s="1"/>
      <x:c r="T98" s="1"/>
      <x:c r="U98" s="1"/>
      <x:c r="V98" s="1"/>
      <x:c r="W98" s="1"/>
      <x:c r="X98" s="1"/>
      <x:c r="Y98" s="1"/>
      <x:c r="Z98" s="1"/>
    </x:row>
    <x:row r="99">
      <x:c r="A99" s="68" t="n">
        <x:f>ROW()-5</x:f>
        <x:v>94</x:v>
      </x:c>
      <x:c r="B99" s="70"/>
      <x:c r="C99" s="68" t="str">
        <x:f>IF(B99="","",IFERROR(VLOOKUP(B99,'بيانات الموظفين'!$A$6:$H$205,2,FALSE),"غير موجود"))</x:f>
      </x:c>
      <x:c r="D99" s="68"/>
      <x:c r="E99" s="72"/>
      <x:c r="F99" s="72"/>
      <x:c r="G99" s="72"/>
      <x:c r="H99" s="76"/>
      <x:c r="I99" s="68"/>
      <x:c r="J99" s="68"/>
      <x:c r="K99" s="68"/>
      <x:c r="L99" s="68"/>
      <x:c r="M99" s="1"/>
      <x:c r="N99" s="1"/>
      <x:c r="O99" s="1"/>
      <x:c r="P99" s="1"/>
      <x:c r="Q99" s="1"/>
      <x:c r="R99" s="1"/>
      <x:c r="S99" s="1"/>
      <x:c r="T99" s="1"/>
      <x:c r="U99" s="1"/>
      <x:c r="V99" s="1"/>
      <x:c r="W99" s="1"/>
      <x:c r="X99" s="1"/>
      <x:c r="Y99" s="1"/>
      <x:c r="Z99" s="1"/>
    </x:row>
    <x:row r="100">
      <x:c r="A100" s="68" t="n">
        <x:f>ROW()-5</x:f>
        <x:v>95</x:v>
      </x:c>
      <x:c r="B100" s="70"/>
      <x:c r="C100" s="68" t="str">
        <x:f>IF(B100="","",IFERROR(VLOOKUP(B100,'بيانات الموظفين'!$A$6:$H$205,2,FALSE),"غير موجود"))</x:f>
      </x:c>
      <x:c r="D100" s="68"/>
      <x:c r="E100" s="72"/>
      <x:c r="F100" s="72"/>
      <x:c r="G100" s="72"/>
      <x:c r="H100" s="76"/>
      <x:c r="I100" s="68"/>
      <x:c r="J100" s="68"/>
      <x:c r="K100" s="68"/>
      <x:c r="L100" s="68"/>
      <x:c r="M100" s="1"/>
      <x:c r="N100" s="1"/>
      <x:c r="O100" s="1"/>
      <x:c r="P100" s="1"/>
      <x:c r="Q100" s="1"/>
      <x:c r="R100" s="1"/>
      <x:c r="S100" s="1"/>
      <x:c r="T100" s="1"/>
      <x:c r="U100" s="1"/>
      <x:c r="V100" s="1"/>
      <x:c r="W100" s="1"/>
      <x:c r="X100" s="1"/>
      <x:c r="Y100" s="1"/>
      <x:c r="Z100" s="1"/>
    </x:row>
    <x:row r="101">
      <x:c r="A101" s="68" t="n">
        <x:f>ROW()-5</x:f>
        <x:v>96</x:v>
      </x:c>
      <x:c r="B101" s="70"/>
      <x:c r="C101" s="68" t="str">
        <x:f>IF(B101="","",IFERROR(VLOOKUP(B101,'بيانات الموظفين'!$A$6:$H$205,2,FALSE),"غير موجود"))</x:f>
      </x:c>
      <x:c r="D101" s="68"/>
      <x:c r="E101" s="72"/>
      <x:c r="F101" s="72"/>
      <x:c r="G101" s="72"/>
      <x:c r="H101" s="76"/>
      <x:c r="I101" s="68"/>
      <x:c r="J101" s="68"/>
      <x:c r="K101" s="68"/>
      <x:c r="L101" s="68"/>
      <x:c r="M101" s="1"/>
      <x:c r="N101" s="1"/>
      <x:c r="O101" s="1"/>
      <x:c r="P101" s="1"/>
      <x:c r="Q101" s="1"/>
      <x:c r="R101" s="1"/>
      <x:c r="S101" s="1"/>
      <x:c r="T101" s="1"/>
      <x:c r="U101" s="1"/>
      <x:c r="V101" s="1"/>
      <x:c r="W101" s="1"/>
      <x:c r="X101" s="1"/>
      <x:c r="Y101" s="1"/>
      <x:c r="Z101" s="1"/>
    </x:row>
    <x:row r="102">
      <x:c r="A102" s="68" t="n">
        <x:f>ROW()-5</x:f>
        <x:v>97</x:v>
      </x:c>
      <x:c r="B102" s="70"/>
      <x:c r="C102" s="68" t="str">
        <x:f>IF(B102="","",IFERROR(VLOOKUP(B102,'بيانات الموظفين'!$A$6:$H$205,2,FALSE),"غير موجود"))</x:f>
      </x:c>
      <x:c r="D102" s="68"/>
      <x:c r="E102" s="72"/>
      <x:c r="F102" s="72"/>
      <x:c r="G102" s="72"/>
      <x:c r="H102" s="76"/>
      <x:c r="I102" s="68"/>
      <x:c r="J102" s="68"/>
      <x:c r="K102" s="68"/>
      <x:c r="L102" s="68"/>
      <x:c r="M102" s="1"/>
      <x:c r="N102" s="1"/>
      <x:c r="O102" s="1"/>
      <x:c r="P102" s="1"/>
      <x:c r="Q102" s="1"/>
      <x:c r="R102" s="1"/>
      <x:c r="S102" s="1"/>
      <x:c r="T102" s="1"/>
      <x:c r="U102" s="1"/>
      <x:c r="V102" s="1"/>
      <x:c r="W102" s="1"/>
      <x:c r="X102" s="1"/>
      <x:c r="Y102" s="1"/>
      <x:c r="Z102" s="1"/>
    </x:row>
    <x:row r="103">
      <x:c r="A103" s="68" t="n">
        <x:f>ROW()-5</x:f>
        <x:v>98</x:v>
      </x:c>
      <x:c r="B103" s="70"/>
      <x:c r="C103" s="68" t="str">
        <x:f>IF(B103="","",IFERROR(VLOOKUP(B103,'بيانات الموظفين'!$A$6:$H$205,2,FALSE),"غير موجود"))</x:f>
      </x:c>
      <x:c r="D103" s="68"/>
      <x:c r="E103" s="72"/>
      <x:c r="F103" s="72"/>
      <x:c r="G103" s="72"/>
      <x:c r="H103" s="76"/>
      <x:c r="I103" s="68"/>
      <x:c r="J103" s="68"/>
      <x:c r="K103" s="68"/>
      <x:c r="L103" s="68"/>
      <x:c r="M103" s="1"/>
      <x:c r="N103" s="1"/>
      <x:c r="O103" s="1"/>
      <x:c r="P103" s="1"/>
      <x:c r="Q103" s="1"/>
      <x:c r="R103" s="1"/>
      <x:c r="S103" s="1"/>
      <x:c r="T103" s="1"/>
      <x:c r="U103" s="1"/>
      <x:c r="V103" s="1"/>
      <x:c r="W103" s="1"/>
      <x:c r="X103" s="1"/>
      <x:c r="Y103" s="1"/>
      <x:c r="Z103" s="1"/>
    </x:row>
    <x:row r="104">
      <x:c r="A104" s="68" t="n">
        <x:f>ROW()-5</x:f>
        <x:v>99</x:v>
      </x:c>
      <x:c r="B104" s="70"/>
      <x:c r="C104" s="68" t="str">
        <x:f>IF(B104="","",IFERROR(VLOOKUP(B104,'بيانات الموظفين'!$A$6:$H$205,2,FALSE),"غير موجود"))</x:f>
      </x:c>
      <x:c r="D104" s="68"/>
      <x:c r="E104" s="72"/>
      <x:c r="F104" s="72"/>
      <x:c r="G104" s="72"/>
      <x:c r="H104" s="76"/>
      <x:c r="I104" s="68"/>
      <x:c r="J104" s="68"/>
      <x:c r="K104" s="68"/>
      <x:c r="L104" s="68"/>
      <x:c r="M104" s="1"/>
      <x:c r="N104" s="1"/>
      <x:c r="O104" s="1"/>
      <x:c r="P104" s="1"/>
      <x:c r="Q104" s="1"/>
      <x:c r="R104" s="1"/>
      <x:c r="S104" s="1"/>
      <x:c r="T104" s="1"/>
      <x:c r="U104" s="1"/>
      <x:c r="V104" s="1"/>
      <x:c r="W104" s="1"/>
      <x:c r="X104" s="1"/>
      <x:c r="Y104" s="1"/>
      <x:c r="Z104" s="1"/>
    </x:row>
    <x:row r="105">
      <x:c r="A105" s="68" t="n">
        <x:f>ROW()-5</x:f>
        <x:v>100</x:v>
      </x:c>
      <x:c r="B105" s="70"/>
      <x:c r="C105" s="68" t="str">
        <x:f>IF(B105="","",IFERROR(VLOOKUP(B105,'بيانات الموظفين'!$A$6:$H$205,2,FALSE),"غير موجود"))</x:f>
      </x:c>
      <x:c r="D105" s="68"/>
      <x:c r="E105" s="72"/>
      <x:c r="F105" s="72"/>
      <x:c r="G105" s="72"/>
      <x:c r="H105" s="76"/>
      <x:c r="I105" s="68"/>
      <x:c r="J105" s="68"/>
      <x:c r="K105" s="68"/>
      <x:c r="L105" s="68"/>
      <x:c r="M105" s="1"/>
      <x:c r="N105" s="1"/>
      <x:c r="O105" s="1"/>
      <x:c r="P105" s="1"/>
      <x:c r="Q105" s="1"/>
      <x:c r="R105" s="1"/>
      <x:c r="S105" s="1"/>
      <x:c r="T105" s="1"/>
      <x:c r="U105" s="1"/>
      <x:c r="V105" s="1"/>
      <x:c r="W105" s="1"/>
      <x:c r="X105" s="1"/>
      <x:c r="Y105" s="1"/>
      <x:c r="Z105" s="1"/>
    </x:row>
    <x:row r="106">
      <x:c r="A106" s="68" t="n">
        <x:f>ROW()-5</x:f>
        <x:v>101</x:v>
      </x:c>
      <x:c r="B106" s="70"/>
      <x:c r="C106" s="68" t="str">
        <x:f>IF(B106="","",IFERROR(VLOOKUP(B106,'بيانات الموظفين'!$A$6:$H$205,2,FALSE),"غير موجود"))</x:f>
      </x:c>
      <x:c r="D106" s="68"/>
      <x:c r="E106" s="72"/>
      <x:c r="F106" s="72"/>
      <x:c r="G106" s="72"/>
      <x:c r="H106" s="76"/>
      <x:c r="I106" s="68"/>
      <x:c r="J106" s="68"/>
      <x:c r="K106" s="68"/>
      <x:c r="L106" s="68"/>
      <x:c r="M106" s="1"/>
      <x:c r="N106" s="1"/>
      <x:c r="O106" s="1"/>
      <x:c r="P106" s="1"/>
      <x:c r="Q106" s="1"/>
      <x:c r="R106" s="1"/>
      <x:c r="S106" s="1"/>
      <x:c r="T106" s="1"/>
      <x:c r="U106" s="1"/>
      <x:c r="V106" s="1"/>
      <x:c r="W106" s="1"/>
      <x:c r="X106" s="1"/>
      <x:c r="Y106" s="1"/>
      <x:c r="Z106" s="1"/>
    </x:row>
    <x:row r="107">
      <x:c r="A107" s="68" t="n">
        <x:f>ROW()-5</x:f>
        <x:v>102</x:v>
      </x:c>
      <x:c r="B107" s="70"/>
      <x:c r="C107" s="68" t="str">
        <x:f>IF(B107="","",IFERROR(VLOOKUP(B107,'بيانات الموظفين'!$A$6:$H$205,2,FALSE),"غير موجود"))</x:f>
      </x:c>
      <x:c r="D107" s="68"/>
      <x:c r="E107" s="72"/>
      <x:c r="F107" s="72"/>
      <x:c r="G107" s="72"/>
      <x:c r="H107" s="76"/>
      <x:c r="I107" s="68"/>
      <x:c r="J107" s="68"/>
      <x:c r="K107" s="68"/>
      <x:c r="L107" s="68"/>
      <x:c r="M107" s="1"/>
      <x:c r="N107" s="1"/>
      <x:c r="O107" s="1"/>
      <x:c r="P107" s="1"/>
      <x:c r="Q107" s="1"/>
      <x:c r="R107" s="1"/>
      <x:c r="S107" s="1"/>
      <x:c r="T107" s="1"/>
      <x:c r="U107" s="1"/>
      <x:c r="V107" s="1"/>
      <x:c r="W107" s="1"/>
      <x:c r="X107" s="1"/>
      <x:c r="Y107" s="1"/>
      <x:c r="Z107" s="1"/>
    </x:row>
    <x:row r="108">
      <x:c r="A108" s="68" t="n">
        <x:f>ROW()-5</x:f>
        <x:v>103</x:v>
      </x:c>
      <x:c r="B108" s="70"/>
      <x:c r="C108" s="68" t="str">
        <x:f>IF(B108="","",IFERROR(VLOOKUP(B108,'بيانات الموظفين'!$A$6:$H$205,2,FALSE),"غير موجود"))</x:f>
      </x:c>
      <x:c r="D108" s="68"/>
      <x:c r="E108" s="72"/>
      <x:c r="F108" s="72"/>
      <x:c r="G108" s="72"/>
      <x:c r="H108" s="76"/>
      <x:c r="I108" s="68"/>
      <x:c r="J108" s="68"/>
      <x:c r="K108" s="68"/>
      <x:c r="L108" s="68"/>
      <x:c r="M108" s="1"/>
      <x:c r="N108" s="1"/>
      <x:c r="O108" s="1"/>
      <x:c r="P108" s="1"/>
      <x:c r="Q108" s="1"/>
      <x:c r="R108" s="1"/>
      <x:c r="S108" s="1"/>
      <x:c r="T108" s="1"/>
      <x:c r="U108" s="1"/>
      <x:c r="V108" s="1"/>
      <x:c r="W108" s="1"/>
      <x:c r="X108" s="1"/>
      <x:c r="Y108" s="1"/>
      <x:c r="Z108" s="1"/>
    </x:row>
    <x:row r="109">
      <x:c r="A109" s="68" t="n">
        <x:f>ROW()-5</x:f>
        <x:v>104</x:v>
      </x:c>
      <x:c r="B109" s="70"/>
      <x:c r="C109" s="68" t="str">
        <x:f>IF(B109="","",IFERROR(VLOOKUP(B109,'بيانات الموظفين'!$A$6:$H$205,2,FALSE),"غير موجود"))</x:f>
      </x:c>
      <x:c r="D109" s="68"/>
      <x:c r="E109" s="72"/>
      <x:c r="F109" s="72"/>
      <x:c r="G109" s="72"/>
      <x:c r="H109" s="76"/>
      <x:c r="I109" s="68"/>
      <x:c r="J109" s="68"/>
      <x:c r="K109" s="68"/>
      <x:c r="L109" s="68"/>
      <x:c r="M109" s="1"/>
      <x:c r="N109" s="1"/>
      <x:c r="O109" s="1"/>
      <x:c r="P109" s="1"/>
      <x:c r="Q109" s="1"/>
      <x:c r="R109" s="1"/>
      <x:c r="S109" s="1"/>
      <x:c r="T109" s="1"/>
      <x:c r="U109" s="1"/>
      <x:c r="V109" s="1"/>
      <x:c r="W109" s="1"/>
      <x:c r="X109" s="1"/>
      <x:c r="Y109" s="1"/>
      <x:c r="Z109" s="1"/>
    </x:row>
    <x:row r="110">
      <x:c r="A110" s="68" t="n">
        <x:f>ROW()-5</x:f>
        <x:v>105</x:v>
      </x:c>
      <x:c r="B110" s="70"/>
      <x:c r="C110" s="68" t="str">
        <x:f>IF(B110="","",IFERROR(VLOOKUP(B110,'بيانات الموظفين'!$A$6:$H$205,2,FALSE),"غير موجود"))</x:f>
      </x:c>
      <x:c r="D110" s="68"/>
      <x:c r="E110" s="72"/>
      <x:c r="F110" s="72"/>
      <x:c r="G110" s="72"/>
      <x:c r="H110" s="76"/>
      <x:c r="I110" s="68"/>
      <x:c r="J110" s="68"/>
      <x:c r="K110" s="68"/>
      <x:c r="L110" s="68"/>
      <x:c r="M110" s="1"/>
      <x:c r="N110" s="1"/>
      <x:c r="O110" s="1"/>
      <x:c r="P110" s="1"/>
      <x:c r="Q110" s="1"/>
      <x:c r="R110" s="1"/>
      <x:c r="S110" s="1"/>
      <x:c r="T110" s="1"/>
      <x:c r="U110" s="1"/>
      <x:c r="V110" s="1"/>
      <x:c r="W110" s="1"/>
      <x:c r="X110" s="1"/>
      <x:c r="Y110" s="1"/>
      <x:c r="Z110" s="1"/>
    </x:row>
    <x:row r="111">
      <x:c r="A111" s="68" t="n">
        <x:f>ROW()-5</x:f>
        <x:v>106</x:v>
      </x:c>
      <x:c r="B111" s="70"/>
      <x:c r="C111" s="68" t="str">
        <x:f>IF(B111="","",IFERROR(VLOOKUP(B111,'بيانات الموظفين'!$A$6:$H$205,2,FALSE),"غير موجود"))</x:f>
      </x:c>
      <x:c r="D111" s="68"/>
      <x:c r="E111" s="72"/>
      <x:c r="F111" s="72"/>
      <x:c r="G111" s="72"/>
      <x:c r="H111" s="76"/>
      <x:c r="I111" s="68"/>
      <x:c r="J111" s="68"/>
      <x:c r="K111" s="68"/>
      <x:c r="L111" s="68"/>
      <x:c r="M111" s="1"/>
      <x:c r="N111" s="1"/>
      <x:c r="O111" s="1"/>
      <x:c r="P111" s="1"/>
      <x:c r="Q111" s="1"/>
      <x:c r="R111" s="1"/>
      <x:c r="S111" s="1"/>
      <x:c r="T111" s="1"/>
      <x:c r="U111" s="1"/>
      <x:c r="V111" s="1"/>
      <x:c r="W111" s="1"/>
      <x:c r="X111" s="1"/>
      <x:c r="Y111" s="1"/>
      <x:c r="Z111" s="1"/>
    </x:row>
    <x:row r="112">
      <x:c r="A112" s="68" t="n">
        <x:f>ROW()-5</x:f>
        <x:v>107</x:v>
      </x:c>
      <x:c r="B112" s="70"/>
      <x:c r="C112" s="68" t="str">
        <x:f>IF(B112="","",IFERROR(VLOOKUP(B112,'بيانات الموظفين'!$A$6:$H$205,2,FALSE),"غير موجود"))</x:f>
      </x:c>
      <x:c r="D112" s="68"/>
      <x:c r="E112" s="72"/>
      <x:c r="F112" s="72"/>
      <x:c r="G112" s="72"/>
      <x:c r="H112" s="76"/>
      <x:c r="I112" s="68"/>
      <x:c r="J112" s="68"/>
      <x:c r="K112" s="68"/>
      <x:c r="L112" s="68"/>
      <x:c r="M112" s="1"/>
      <x:c r="N112" s="1"/>
      <x:c r="O112" s="1"/>
      <x:c r="P112" s="1"/>
      <x:c r="Q112" s="1"/>
      <x:c r="R112" s="1"/>
      <x:c r="S112" s="1"/>
      <x:c r="T112" s="1"/>
      <x:c r="U112" s="1"/>
      <x:c r="V112" s="1"/>
      <x:c r="W112" s="1"/>
      <x:c r="X112" s="1"/>
      <x:c r="Y112" s="1"/>
      <x:c r="Z112" s="1"/>
    </x:row>
    <x:row r="113">
      <x:c r="A113" s="68" t="n">
        <x:f>ROW()-5</x:f>
        <x:v>108</x:v>
      </x:c>
      <x:c r="B113" s="70"/>
      <x:c r="C113" s="68" t="str">
        <x:f>IF(B113="","",IFERROR(VLOOKUP(B113,'بيانات الموظفين'!$A$6:$H$205,2,FALSE),"غير موجود"))</x:f>
      </x:c>
      <x:c r="D113" s="68"/>
      <x:c r="E113" s="72"/>
      <x:c r="F113" s="72"/>
      <x:c r="G113" s="72"/>
      <x:c r="H113" s="76"/>
      <x:c r="I113" s="68"/>
      <x:c r="J113" s="68"/>
      <x:c r="K113" s="68"/>
      <x:c r="L113" s="68"/>
      <x:c r="M113" s="1"/>
      <x:c r="N113" s="1"/>
      <x:c r="O113" s="1"/>
      <x:c r="P113" s="1"/>
      <x:c r="Q113" s="1"/>
      <x:c r="R113" s="1"/>
      <x:c r="S113" s="1"/>
      <x:c r="T113" s="1"/>
      <x:c r="U113" s="1"/>
      <x:c r="V113" s="1"/>
      <x:c r="W113" s="1"/>
      <x:c r="X113" s="1"/>
      <x:c r="Y113" s="1"/>
      <x:c r="Z113" s="1"/>
    </x:row>
    <x:row r="114">
      <x:c r="A114" s="68" t="n">
        <x:f>ROW()-5</x:f>
        <x:v>109</x:v>
      </x:c>
      <x:c r="B114" s="70"/>
      <x:c r="C114" s="68" t="str">
        <x:f>IF(B114="","",IFERROR(VLOOKUP(B114,'بيانات الموظفين'!$A$6:$H$205,2,FALSE),"غير موجود"))</x:f>
      </x:c>
      <x:c r="D114" s="68"/>
      <x:c r="E114" s="72"/>
      <x:c r="F114" s="72"/>
      <x:c r="G114" s="72"/>
      <x:c r="H114" s="76"/>
      <x:c r="I114" s="68"/>
      <x:c r="J114" s="68"/>
      <x:c r="K114" s="68"/>
      <x:c r="L114" s="68"/>
      <x:c r="M114" s="1"/>
      <x:c r="N114" s="1"/>
      <x:c r="O114" s="1"/>
      <x:c r="P114" s="1"/>
      <x:c r="Q114" s="1"/>
      <x:c r="R114" s="1"/>
      <x:c r="S114" s="1"/>
      <x:c r="T114" s="1"/>
      <x:c r="U114" s="1"/>
      <x:c r="V114" s="1"/>
      <x:c r="W114" s="1"/>
      <x:c r="X114" s="1"/>
      <x:c r="Y114" s="1"/>
      <x:c r="Z114" s="1"/>
    </x:row>
    <x:row r="115">
      <x:c r="A115" s="68" t="n">
        <x:f>ROW()-5</x:f>
        <x:v>110</x:v>
      </x:c>
      <x:c r="B115" s="70"/>
      <x:c r="C115" s="68" t="str">
        <x:f>IF(B115="","",IFERROR(VLOOKUP(B115,'بيانات الموظفين'!$A$6:$H$205,2,FALSE),"غير موجود"))</x:f>
      </x:c>
      <x:c r="D115" s="68"/>
      <x:c r="E115" s="72"/>
      <x:c r="F115" s="72"/>
      <x:c r="G115" s="72"/>
      <x:c r="H115" s="76"/>
      <x:c r="I115" s="68"/>
      <x:c r="J115" s="68"/>
      <x:c r="K115" s="68"/>
      <x:c r="L115" s="68"/>
      <x:c r="M115" s="1"/>
      <x:c r="N115" s="1"/>
      <x:c r="O115" s="1"/>
      <x:c r="P115" s="1"/>
      <x:c r="Q115" s="1"/>
      <x:c r="R115" s="1"/>
      <x:c r="S115" s="1"/>
      <x:c r="T115" s="1"/>
      <x:c r="U115" s="1"/>
      <x:c r="V115" s="1"/>
      <x:c r="W115" s="1"/>
      <x:c r="X115" s="1"/>
      <x:c r="Y115" s="1"/>
      <x:c r="Z115" s="1"/>
    </x:row>
    <x:row r="116">
      <x:c r="A116" s="68" t="n">
        <x:f>ROW()-5</x:f>
        <x:v>111</x:v>
      </x:c>
      <x:c r="B116" s="70"/>
      <x:c r="C116" s="68" t="str">
        <x:f>IF(B116="","",IFERROR(VLOOKUP(B116,'بيانات الموظفين'!$A$6:$H$205,2,FALSE),"غير موجود"))</x:f>
      </x:c>
      <x:c r="D116" s="68"/>
      <x:c r="E116" s="72"/>
      <x:c r="F116" s="72"/>
      <x:c r="G116" s="72"/>
      <x:c r="H116" s="76"/>
      <x:c r="I116" s="68"/>
      <x:c r="J116" s="68"/>
      <x:c r="K116" s="68"/>
      <x:c r="L116" s="68"/>
      <x:c r="M116" s="1"/>
      <x:c r="N116" s="1"/>
      <x:c r="O116" s="1"/>
      <x:c r="P116" s="1"/>
      <x:c r="Q116" s="1"/>
      <x:c r="R116" s="1"/>
      <x:c r="S116" s="1"/>
      <x:c r="T116" s="1"/>
      <x:c r="U116" s="1"/>
      <x:c r="V116" s="1"/>
      <x:c r="W116" s="1"/>
      <x:c r="X116" s="1"/>
      <x:c r="Y116" s="1"/>
      <x:c r="Z116" s="1"/>
    </x:row>
    <x:row r="117">
      <x:c r="A117" s="68" t="n">
        <x:f>ROW()-5</x:f>
        <x:v>112</x:v>
      </x:c>
      <x:c r="B117" s="70"/>
      <x:c r="C117" s="68" t="str">
        <x:f>IF(B117="","",IFERROR(VLOOKUP(B117,'بيانات الموظفين'!$A$6:$H$205,2,FALSE),"غير موجود"))</x:f>
      </x:c>
      <x:c r="D117" s="68"/>
      <x:c r="E117" s="72"/>
      <x:c r="F117" s="72"/>
      <x:c r="G117" s="72"/>
      <x:c r="H117" s="76"/>
      <x:c r="I117" s="68"/>
      <x:c r="J117" s="68"/>
      <x:c r="K117" s="68"/>
      <x:c r="L117" s="68"/>
      <x:c r="M117" s="1"/>
      <x:c r="N117" s="1"/>
      <x:c r="O117" s="1"/>
      <x:c r="P117" s="1"/>
      <x:c r="Q117" s="1"/>
      <x:c r="R117" s="1"/>
      <x:c r="S117" s="1"/>
      <x:c r="T117" s="1"/>
      <x:c r="U117" s="1"/>
      <x:c r="V117" s="1"/>
      <x:c r="W117" s="1"/>
      <x:c r="X117" s="1"/>
      <x:c r="Y117" s="1"/>
      <x:c r="Z117" s="1"/>
    </x:row>
    <x:row r="118">
      <x:c r="A118" s="68" t="n">
        <x:f>ROW()-5</x:f>
        <x:v>113</x:v>
      </x:c>
      <x:c r="B118" s="70"/>
      <x:c r="C118" s="68" t="str">
        <x:f>IF(B118="","",IFERROR(VLOOKUP(B118,'بيانات الموظفين'!$A$6:$H$205,2,FALSE),"غير موجود"))</x:f>
      </x:c>
      <x:c r="D118" s="68"/>
      <x:c r="E118" s="72"/>
      <x:c r="F118" s="72"/>
      <x:c r="G118" s="72"/>
      <x:c r="H118" s="76"/>
      <x:c r="I118" s="68"/>
      <x:c r="J118" s="68"/>
      <x:c r="K118" s="68"/>
      <x:c r="L118" s="68"/>
      <x:c r="M118" s="1"/>
      <x:c r="N118" s="1"/>
      <x:c r="O118" s="1"/>
      <x:c r="P118" s="1"/>
      <x:c r="Q118" s="1"/>
      <x:c r="R118" s="1"/>
      <x:c r="S118" s="1"/>
      <x:c r="T118" s="1"/>
      <x:c r="U118" s="1"/>
      <x:c r="V118" s="1"/>
      <x:c r="W118" s="1"/>
      <x:c r="X118" s="1"/>
      <x:c r="Y118" s="1"/>
      <x:c r="Z118" s="1"/>
    </x:row>
    <x:row r="119">
      <x:c r="A119" s="68" t="n">
        <x:f>ROW()-5</x:f>
        <x:v>114</x:v>
      </x:c>
      <x:c r="B119" s="70"/>
      <x:c r="C119" s="68" t="str">
        <x:f>IF(B119="","",IFERROR(VLOOKUP(B119,'بيانات الموظفين'!$A$6:$H$205,2,FALSE),"غير موجود"))</x:f>
      </x:c>
      <x:c r="D119" s="68"/>
      <x:c r="E119" s="72"/>
      <x:c r="F119" s="72"/>
      <x:c r="G119" s="72"/>
      <x:c r="H119" s="76"/>
      <x:c r="I119" s="68"/>
      <x:c r="J119" s="68"/>
      <x:c r="K119" s="68"/>
      <x:c r="L119" s="68"/>
      <x:c r="M119" s="1"/>
      <x:c r="N119" s="1"/>
      <x:c r="O119" s="1"/>
      <x:c r="P119" s="1"/>
      <x:c r="Q119" s="1"/>
      <x:c r="R119" s="1"/>
      <x:c r="S119" s="1"/>
      <x:c r="T119" s="1"/>
      <x:c r="U119" s="1"/>
      <x:c r="V119" s="1"/>
      <x:c r="W119" s="1"/>
      <x:c r="X119" s="1"/>
      <x:c r="Y119" s="1"/>
      <x:c r="Z119" s="1"/>
    </x:row>
    <x:row r="120">
      <x:c r="A120" s="68" t="n">
        <x:f>ROW()-5</x:f>
        <x:v>115</x:v>
      </x:c>
      <x:c r="B120" s="70"/>
      <x:c r="C120" s="68" t="str">
        <x:f>IF(B120="","",IFERROR(VLOOKUP(B120,'بيانات الموظفين'!$A$6:$H$205,2,FALSE),"غير موجود"))</x:f>
      </x:c>
      <x:c r="D120" s="68"/>
      <x:c r="E120" s="72"/>
      <x:c r="F120" s="72"/>
      <x:c r="G120" s="72"/>
      <x:c r="H120" s="76"/>
      <x:c r="I120" s="68"/>
      <x:c r="J120" s="68"/>
      <x:c r="K120" s="68"/>
      <x:c r="L120" s="68"/>
      <x:c r="M120" s="1"/>
      <x:c r="N120" s="1"/>
      <x:c r="O120" s="1"/>
      <x:c r="P120" s="1"/>
      <x:c r="Q120" s="1"/>
      <x:c r="R120" s="1"/>
      <x:c r="S120" s="1"/>
      <x:c r="T120" s="1"/>
      <x:c r="U120" s="1"/>
      <x:c r="V120" s="1"/>
      <x:c r="W120" s="1"/>
      <x:c r="X120" s="1"/>
      <x:c r="Y120" s="1"/>
      <x:c r="Z120" s="1"/>
    </x:row>
    <x:row r="121">
      <x:c r="A121" s="68" t="n">
        <x:f>ROW()-5</x:f>
        <x:v>116</x:v>
      </x:c>
      <x:c r="B121" s="70"/>
      <x:c r="C121" s="68" t="str">
        <x:f>IF(B121="","",IFERROR(VLOOKUP(B121,'بيانات الموظفين'!$A$6:$H$205,2,FALSE),"غير موجود"))</x:f>
      </x:c>
      <x:c r="D121" s="68"/>
      <x:c r="E121" s="72"/>
      <x:c r="F121" s="72"/>
      <x:c r="G121" s="72"/>
      <x:c r="H121" s="76"/>
      <x:c r="I121" s="68"/>
      <x:c r="J121" s="68"/>
      <x:c r="K121" s="68"/>
      <x:c r="L121" s="68"/>
      <x:c r="M121" s="1"/>
      <x:c r="N121" s="1"/>
      <x:c r="O121" s="1"/>
      <x:c r="P121" s="1"/>
      <x:c r="Q121" s="1"/>
      <x:c r="R121" s="1"/>
      <x:c r="S121" s="1"/>
      <x:c r="T121" s="1"/>
      <x:c r="U121" s="1"/>
      <x:c r="V121" s="1"/>
      <x:c r="W121" s="1"/>
      <x:c r="X121" s="1"/>
      <x:c r="Y121" s="1"/>
      <x:c r="Z121" s="1"/>
    </x:row>
    <x:row r="122">
      <x:c r="A122" s="68" t="n">
        <x:f>ROW()-5</x:f>
        <x:v>117</x:v>
      </x:c>
      <x:c r="B122" s="70"/>
      <x:c r="C122" s="68" t="str">
        <x:f>IF(B122="","",IFERROR(VLOOKUP(B122,'بيانات الموظفين'!$A$6:$H$205,2,FALSE),"غير موجود"))</x:f>
      </x:c>
      <x:c r="D122" s="68"/>
      <x:c r="E122" s="72"/>
      <x:c r="F122" s="72"/>
      <x:c r="G122" s="72"/>
      <x:c r="H122" s="76"/>
      <x:c r="I122" s="68"/>
      <x:c r="J122" s="68"/>
      <x:c r="K122" s="68"/>
      <x:c r="L122" s="68"/>
      <x:c r="M122" s="1"/>
      <x:c r="N122" s="1"/>
      <x:c r="O122" s="1"/>
      <x:c r="P122" s="1"/>
      <x:c r="Q122" s="1"/>
      <x:c r="R122" s="1"/>
      <x:c r="S122" s="1"/>
      <x:c r="T122" s="1"/>
      <x:c r="U122" s="1"/>
      <x:c r="V122" s="1"/>
      <x:c r="W122" s="1"/>
      <x:c r="X122" s="1"/>
      <x:c r="Y122" s="1"/>
      <x:c r="Z122" s="1"/>
    </x:row>
    <x:row r="123">
      <x:c r="A123" s="68" t="n">
        <x:f>ROW()-5</x:f>
        <x:v>118</x:v>
      </x:c>
      <x:c r="B123" s="70"/>
      <x:c r="C123" s="68" t="str">
        <x:f>IF(B123="","",IFERROR(VLOOKUP(B123,'بيانات الموظفين'!$A$6:$H$205,2,FALSE),"غير موجود"))</x:f>
      </x:c>
      <x:c r="D123" s="68"/>
      <x:c r="E123" s="72"/>
      <x:c r="F123" s="72"/>
      <x:c r="G123" s="72"/>
      <x:c r="H123" s="76"/>
      <x:c r="I123" s="68"/>
      <x:c r="J123" s="68"/>
      <x:c r="K123" s="68"/>
      <x:c r="L123" s="68"/>
      <x:c r="M123" s="1"/>
      <x:c r="N123" s="1"/>
      <x:c r="O123" s="1"/>
      <x:c r="P123" s="1"/>
      <x:c r="Q123" s="1"/>
      <x:c r="R123" s="1"/>
      <x:c r="S123" s="1"/>
      <x:c r="T123" s="1"/>
      <x:c r="U123" s="1"/>
      <x:c r="V123" s="1"/>
      <x:c r="W123" s="1"/>
      <x:c r="X123" s="1"/>
      <x:c r="Y123" s="1"/>
      <x:c r="Z123" s="1"/>
    </x:row>
    <x:row r="124">
      <x:c r="A124" s="68" t="n">
        <x:f>ROW()-5</x:f>
        <x:v>119</x:v>
      </x:c>
      <x:c r="B124" s="70"/>
      <x:c r="C124" s="68" t="str">
        <x:f>IF(B124="","",IFERROR(VLOOKUP(B124,'بيانات الموظفين'!$A$6:$H$205,2,FALSE),"غير موجود"))</x:f>
      </x:c>
      <x:c r="D124" s="68"/>
      <x:c r="E124" s="72"/>
      <x:c r="F124" s="72"/>
      <x:c r="G124" s="72"/>
      <x:c r="H124" s="76"/>
      <x:c r="I124" s="68"/>
      <x:c r="J124" s="68"/>
      <x:c r="K124" s="68"/>
      <x:c r="L124" s="68"/>
      <x:c r="M124" s="1"/>
      <x:c r="N124" s="1"/>
      <x:c r="O124" s="1"/>
      <x:c r="P124" s="1"/>
      <x:c r="Q124" s="1"/>
      <x:c r="R124" s="1"/>
      <x:c r="S124" s="1"/>
      <x:c r="T124" s="1"/>
      <x:c r="U124" s="1"/>
      <x:c r="V124" s="1"/>
      <x:c r="W124" s="1"/>
      <x:c r="X124" s="1"/>
      <x:c r="Y124" s="1"/>
      <x:c r="Z124" s="1"/>
    </x:row>
    <x:row r="125">
      <x:c r="A125" s="68" t="n">
        <x:f>ROW()-5</x:f>
        <x:v>120</x:v>
      </x:c>
      <x:c r="B125" s="70"/>
      <x:c r="C125" s="68" t="str">
        <x:f>IF(B125="","",IFERROR(VLOOKUP(B125,'بيانات الموظفين'!$A$6:$H$205,2,FALSE),"غير موجود"))</x:f>
      </x:c>
      <x:c r="D125" s="68"/>
      <x:c r="E125" s="72"/>
      <x:c r="F125" s="72"/>
      <x:c r="G125" s="72"/>
      <x:c r="H125" s="76"/>
      <x:c r="I125" s="68"/>
      <x:c r="J125" s="68"/>
      <x:c r="K125" s="68"/>
      <x:c r="L125" s="68"/>
      <x:c r="M125" s="1"/>
      <x:c r="N125" s="1"/>
      <x:c r="O125" s="1"/>
      <x:c r="P125" s="1"/>
      <x:c r="Q125" s="1"/>
      <x:c r="R125" s="1"/>
      <x:c r="S125" s="1"/>
      <x:c r="T125" s="1"/>
      <x:c r="U125" s="1"/>
      <x:c r="V125" s="1"/>
      <x:c r="W125" s="1"/>
      <x:c r="X125" s="1"/>
      <x:c r="Y125" s="1"/>
      <x:c r="Z125" s="1"/>
    </x:row>
    <x:row r="126">
      <x:c r="A126" s="68" t="n">
        <x:f>ROW()-5</x:f>
        <x:v>121</x:v>
      </x:c>
      <x:c r="B126" s="70"/>
      <x:c r="C126" s="68" t="str">
        <x:f>IF(B126="","",IFERROR(VLOOKUP(B126,'بيانات الموظفين'!$A$6:$H$205,2,FALSE),"غير موجود"))</x:f>
      </x:c>
      <x:c r="D126" s="68"/>
      <x:c r="E126" s="72"/>
      <x:c r="F126" s="72"/>
      <x:c r="G126" s="72"/>
      <x:c r="H126" s="76"/>
      <x:c r="I126" s="68"/>
      <x:c r="J126" s="68"/>
      <x:c r="K126" s="68"/>
      <x:c r="L126" s="68"/>
      <x:c r="M126" s="1"/>
      <x:c r="N126" s="1"/>
      <x:c r="O126" s="1"/>
      <x:c r="P126" s="1"/>
      <x:c r="Q126" s="1"/>
      <x:c r="R126" s="1"/>
      <x:c r="S126" s="1"/>
      <x:c r="T126" s="1"/>
      <x:c r="U126" s="1"/>
      <x:c r="V126" s="1"/>
      <x:c r="W126" s="1"/>
      <x:c r="X126" s="1"/>
      <x:c r="Y126" s="1"/>
      <x:c r="Z126" s="1"/>
    </x:row>
    <x:row r="127">
      <x:c r="A127" s="68" t="n">
        <x:f>ROW()-5</x:f>
        <x:v>122</x:v>
      </x:c>
      <x:c r="B127" s="70"/>
      <x:c r="C127" s="68" t="str">
        <x:f>IF(B127="","",IFERROR(VLOOKUP(B127,'بيانات الموظفين'!$A$6:$H$205,2,FALSE),"غير موجود"))</x:f>
      </x:c>
      <x:c r="D127" s="68"/>
      <x:c r="E127" s="72"/>
      <x:c r="F127" s="72"/>
      <x:c r="G127" s="72"/>
      <x:c r="H127" s="76"/>
      <x:c r="I127" s="68"/>
      <x:c r="J127" s="68"/>
      <x:c r="K127" s="68"/>
      <x:c r="L127" s="68"/>
      <x:c r="M127" s="1"/>
      <x:c r="N127" s="1"/>
      <x:c r="O127" s="1"/>
      <x:c r="P127" s="1"/>
      <x:c r="Q127" s="1"/>
      <x:c r="R127" s="1"/>
      <x:c r="S127" s="1"/>
      <x:c r="T127" s="1"/>
      <x:c r="U127" s="1"/>
      <x:c r="V127" s="1"/>
      <x:c r="W127" s="1"/>
      <x:c r="X127" s="1"/>
      <x:c r="Y127" s="1"/>
      <x:c r="Z127" s="1"/>
    </x:row>
    <x:row r="128">
      <x:c r="A128" s="68" t="n">
        <x:f>ROW()-5</x:f>
        <x:v>123</x:v>
      </x:c>
      <x:c r="B128" s="70"/>
      <x:c r="C128" s="68" t="str">
        <x:f>IF(B128="","",IFERROR(VLOOKUP(B128,'بيانات الموظفين'!$A$6:$H$205,2,FALSE),"غير موجود"))</x:f>
      </x:c>
      <x:c r="D128" s="68"/>
      <x:c r="E128" s="72"/>
      <x:c r="F128" s="72"/>
      <x:c r="G128" s="72"/>
      <x:c r="H128" s="76"/>
      <x:c r="I128" s="68"/>
      <x:c r="J128" s="68"/>
      <x:c r="K128" s="68"/>
      <x:c r="L128" s="68"/>
      <x:c r="M128" s="1"/>
      <x:c r="N128" s="1"/>
      <x:c r="O128" s="1"/>
      <x:c r="P128" s="1"/>
      <x:c r="Q128" s="1"/>
      <x:c r="R128" s="1"/>
      <x:c r="S128" s="1"/>
      <x:c r="T128" s="1"/>
      <x:c r="U128" s="1"/>
      <x:c r="V128" s="1"/>
      <x:c r="W128" s="1"/>
      <x:c r="X128" s="1"/>
      <x:c r="Y128" s="1"/>
      <x:c r="Z128" s="1"/>
    </x:row>
    <x:row r="129">
      <x:c r="A129" s="68" t="n">
        <x:f>ROW()-5</x:f>
        <x:v>124</x:v>
      </x:c>
      <x:c r="B129" s="70"/>
      <x:c r="C129" s="68" t="str">
        <x:f>IF(B129="","",IFERROR(VLOOKUP(B129,'بيانات الموظفين'!$A$6:$H$205,2,FALSE),"غير موجود"))</x:f>
      </x:c>
      <x:c r="D129" s="68"/>
      <x:c r="E129" s="72"/>
      <x:c r="F129" s="72"/>
      <x:c r="G129" s="72"/>
      <x:c r="H129" s="76"/>
      <x:c r="I129" s="68"/>
      <x:c r="J129" s="68"/>
      <x:c r="K129" s="68"/>
      <x:c r="L129" s="68"/>
      <x:c r="M129" s="1"/>
      <x:c r="N129" s="1"/>
      <x:c r="O129" s="1"/>
      <x:c r="P129" s="1"/>
      <x:c r="Q129" s="1"/>
      <x:c r="R129" s="1"/>
      <x:c r="S129" s="1"/>
      <x:c r="T129" s="1"/>
      <x:c r="U129" s="1"/>
      <x:c r="V129" s="1"/>
      <x:c r="W129" s="1"/>
      <x:c r="X129" s="1"/>
      <x:c r="Y129" s="1"/>
      <x:c r="Z129" s="1"/>
    </x:row>
    <x:row r="130">
      <x:c r="A130" s="68" t="n">
        <x:f>ROW()-5</x:f>
        <x:v>125</x:v>
      </x:c>
      <x:c r="B130" s="70"/>
      <x:c r="C130" s="68" t="str">
        <x:f>IF(B130="","",IFERROR(VLOOKUP(B130,'بيانات الموظفين'!$A$6:$H$205,2,FALSE),"غير موجود"))</x:f>
      </x:c>
      <x:c r="D130" s="68"/>
      <x:c r="E130" s="72"/>
      <x:c r="F130" s="72"/>
      <x:c r="G130" s="72"/>
      <x:c r="H130" s="76"/>
      <x:c r="I130" s="68"/>
      <x:c r="J130" s="68"/>
      <x:c r="K130" s="68"/>
      <x:c r="L130" s="68"/>
      <x:c r="M130" s="1"/>
      <x:c r="N130" s="1"/>
      <x:c r="O130" s="1"/>
      <x:c r="P130" s="1"/>
      <x:c r="Q130" s="1"/>
      <x:c r="R130" s="1"/>
      <x:c r="S130" s="1"/>
      <x:c r="T130" s="1"/>
      <x:c r="U130" s="1"/>
      <x:c r="V130" s="1"/>
      <x:c r="W130" s="1"/>
      <x:c r="X130" s="1"/>
      <x:c r="Y130" s="1"/>
      <x:c r="Z130" s="1"/>
    </x:row>
    <x:row r="131">
      <x:c r="A131" s="68" t="n">
        <x:f>ROW()-5</x:f>
        <x:v>126</x:v>
      </x:c>
      <x:c r="B131" s="70"/>
      <x:c r="C131" s="68" t="str">
        <x:f>IF(B131="","",IFERROR(VLOOKUP(B131,'بيانات الموظفين'!$A$6:$H$205,2,FALSE),"غير موجود"))</x:f>
      </x:c>
      <x:c r="D131" s="68"/>
      <x:c r="E131" s="72"/>
      <x:c r="F131" s="72"/>
      <x:c r="G131" s="72"/>
      <x:c r="H131" s="76"/>
      <x:c r="I131" s="68"/>
      <x:c r="J131" s="68"/>
      <x:c r="K131" s="68"/>
      <x:c r="L131" s="68"/>
      <x:c r="M131" s="1"/>
      <x:c r="N131" s="1"/>
      <x:c r="O131" s="1"/>
      <x:c r="P131" s="1"/>
      <x:c r="Q131" s="1"/>
      <x:c r="R131" s="1"/>
      <x:c r="S131" s="1"/>
      <x:c r="T131" s="1"/>
      <x:c r="U131" s="1"/>
      <x:c r="V131" s="1"/>
      <x:c r="W131" s="1"/>
      <x:c r="X131" s="1"/>
      <x:c r="Y131" s="1"/>
      <x:c r="Z131" s="1"/>
    </x:row>
    <x:row r="132">
      <x:c r="A132" s="68" t="n">
        <x:f>ROW()-5</x:f>
        <x:v>127</x:v>
      </x:c>
      <x:c r="B132" s="70"/>
      <x:c r="C132" s="68" t="str">
        <x:f>IF(B132="","",IFERROR(VLOOKUP(B132,'بيانات الموظفين'!$A$6:$H$205,2,FALSE),"غير موجود"))</x:f>
      </x:c>
      <x:c r="D132" s="68"/>
      <x:c r="E132" s="72"/>
      <x:c r="F132" s="72"/>
      <x:c r="G132" s="72"/>
      <x:c r="H132" s="76"/>
      <x:c r="I132" s="68"/>
      <x:c r="J132" s="68"/>
      <x:c r="K132" s="68"/>
      <x:c r="L132" s="68"/>
      <x:c r="M132" s="1"/>
      <x:c r="N132" s="1"/>
      <x:c r="O132" s="1"/>
      <x:c r="P132" s="1"/>
      <x:c r="Q132" s="1"/>
      <x:c r="R132" s="1"/>
      <x:c r="S132" s="1"/>
      <x:c r="T132" s="1"/>
      <x:c r="U132" s="1"/>
      <x:c r="V132" s="1"/>
      <x:c r="W132" s="1"/>
      <x:c r="X132" s="1"/>
      <x:c r="Y132" s="1"/>
      <x:c r="Z132" s="1"/>
    </x:row>
    <x:row r="133">
      <x:c r="A133" s="68" t="n">
        <x:f>ROW()-5</x:f>
        <x:v>128</x:v>
      </x:c>
      <x:c r="B133" s="70"/>
      <x:c r="C133" s="68" t="str">
        <x:f>IF(B133="","",IFERROR(VLOOKUP(B133,'بيانات الموظفين'!$A$6:$H$205,2,FALSE),"غير موجود"))</x:f>
      </x:c>
      <x:c r="D133" s="68"/>
      <x:c r="E133" s="72"/>
      <x:c r="F133" s="72"/>
      <x:c r="G133" s="72"/>
      <x:c r="H133" s="76"/>
      <x:c r="I133" s="68"/>
      <x:c r="J133" s="68"/>
      <x:c r="K133" s="68"/>
      <x:c r="L133" s="68"/>
      <x:c r="M133" s="1"/>
      <x:c r="N133" s="1"/>
      <x:c r="O133" s="1"/>
      <x:c r="P133" s="1"/>
      <x:c r="Q133" s="1"/>
      <x:c r="R133" s="1"/>
      <x:c r="S133" s="1"/>
      <x:c r="T133" s="1"/>
      <x:c r="U133" s="1"/>
      <x:c r="V133" s="1"/>
      <x:c r="W133" s="1"/>
      <x:c r="X133" s="1"/>
      <x:c r="Y133" s="1"/>
      <x:c r="Z133" s="1"/>
    </x:row>
    <x:row r="134">
      <x:c r="A134" s="68" t="n">
        <x:f>ROW()-5</x:f>
        <x:v>129</x:v>
      </x:c>
      <x:c r="B134" s="70"/>
      <x:c r="C134" s="68" t="str">
        <x:f>IF(B134="","",IFERROR(VLOOKUP(B134,'بيانات الموظفين'!$A$6:$H$205,2,FALSE),"غير موجود"))</x:f>
      </x:c>
      <x:c r="D134" s="68"/>
      <x:c r="E134" s="72"/>
      <x:c r="F134" s="72"/>
      <x:c r="G134" s="72"/>
      <x:c r="H134" s="76"/>
      <x:c r="I134" s="68"/>
      <x:c r="J134" s="68"/>
      <x:c r="K134" s="68"/>
      <x:c r="L134" s="68"/>
      <x:c r="M134" s="1"/>
      <x:c r="N134" s="1"/>
      <x:c r="O134" s="1"/>
      <x:c r="P134" s="1"/>
      <x:c r="Q134" s="1"/>
      <x:c r="R134" s="1"/>
      <x:c r="S134" s="1"/>
      <x:c r="T134" s="1"/>
      <x:c r="U134" s="1"/>
      <x:c r="V134" s="1"/>
      <x:c r="W134" s="1"/>
      <x:c r="X134" s="1"/>
      <x:c r="Y134" s="1"/>
      <x:c r="Z134" s="1"/>
    </x:row>
    <x:row r="135">
      <x:c r="A135" s="68" t="n">
        <x:f>ROW()-5</x:f>
        <x:v>130</x:v>
      </x:c>
      <x:c r="B135" s="70"/>
      <x:c r="C135" s="68" t="str">
        <x:f>IF(B135="","",IFERROR(VLOOKUP(B135,'بيانات الموظفين'!$A$6:$H$205,2,FALSE),"غير موجود"))</x:f>
      </x:c>
      <x:c r="D135" s="68"/>
      <x:c r="E135" s="72"/>
      <x:c r="F135" s="72"/>
      <x:c r="G135" s="72"/>
      <x:c r="H135" s="76"/>
      <x:c r="I135" s="68"/>
      <x:c r="J135" s="68"/>
      <x:c r="K135" s="68"/>
      <x:c r="L135" s="68"/>
      <x:c r="M135" s="1"/>
      <x:c r="N135" s="1"/>
      <x:c r="O135" s="1"/>
      <x:c r="P135" s="1"/>
      <x:c r="Q135" s="1"/>
      <x:c r="R135" s="1"/>
      <x:c r="S135" s="1"/>
      <x:c r="T135" s="1"/>
      <x:c r="U135" s="1"/>
      <x:c r="V135" s="1"/>
      <x:c r="W135" s="1"/>
      <x:c r="X135" s="1"/>
      <x:c r="Y135" s="1"/>
      <x:c r="Z135" s="1"/>
    </x:row>
    <x:row r="136">
      <x:c r="A136" s="68" t="n">
        <x:f>ROW()-5</x:f>
        <x:v>131</x:v>
      </x:c>
      <x:c r="B136" s="70"/>
      <x:c r="C136" s="68" t="str">
        <x:f>IF(B136="","",IFERROR(VLOOKUP(B136,'بيانات الموظفين'!$A$6:$H$205,2,FALSE),"غير موجود"))</x:f>
      </x:c>
      <x:c r="D136" s="68"/>
      <x:c r="E136" s="72"/>
      <x:c r="F136" s="72"/>
      <x:c r="G136" s="72"/>
      <x:c r="H136" s="76"/>
      <x:c r="I136" s="68"/>
      <x:c r="J136" s="68"/>
      <x:c r="K136" s="68"/>
      <x:c r="L136" s="68"/>
      <x:c r="M136" s="1"/>
      <x:c r="N136" s="1"/>
      <x:c r="O136" s="1"/>
      <x:c r="P136" s="1"/>
      <x:c r="Q136" s="1"/>
      <x:c r="R136" s="1"/>
      <x:c r="S136" s="1"/>
      <x:c r="T136" s="1"/>
      <x:c r="U136" s="1"/>
      <x:c r="V136" s="1"/>
      <x:c r="W136" s="1"/>
      <x:c r="X136" s="1"/>
      <x:c r="Y136" s="1"/>
      <x:c r="Z136" s="1"/>
    </x:row>
    <x:row r="137">
      <x:c r="A137" s="68" t="n">
        <x:f>ROW()-5</x:f>
        <x:v>132</x:v>
      </x:c>
      <x:c r="B137" s="70"/>
      <x:c r="C137" s="68" t="str">
        <x:f>IF(B137="","",IFERROR(VLOOKUP(B137,'بيانات الموظفين'!$A$6:$H$205,2,FALSE),"غير موجود"))</x:f>
      </x:c>
      <x:c r="D137" s="68"/>
      <x:c r="E137" s="72"/>
      <x:c r="F137" s="72"/>
      <x:c r="G137" s="72"/>
      <x:c r="H137" s="76"/>
      <x:c r="I137" s="68"/>
      <x:c r="J137" s="68"/>
      <x:c r="K137" s="68"/>
      <x:c r="L137" s="68"/>
      <x:c r="M137" s="1"/>
      <x:c r="N137" s="1"/>
      <x:c r="O137" s="1"/>
      <x:c r="P137" s="1"/>
      <x:c r="Q137" s="1"/>
      <x:c r="R137" s="1"/>
      <x:c r="S137" s="1"/>
      <x:c r="T137" s="1"/>
      <x:c r="U137" s="1"/>
      <x:c r="V137" s="1"/>
      <x:c r="W137" s="1"/>
      <x:c r="X137" s="1"/>
      <x:c r="Y137" s="1"/>
      <x:c r="Z137" s="1"/>
    </x:row>
    <x:row r="138">
      <x:c r="A138" s="68" t="n">
        <x:f>ROW()-5</x:f>
        <x:v>133</x:v>
      </x:c>
      <x:c r="B138" s="70"/>
      <x:c r="C138" s="68" t="str">
        <x:f>IF(B138="","",IFERROR(VLOOKUP(B138,'بيانات الموظفين'!$A$6:$H$205,2,FALSE),"غير موجود"))</x:f>
      </x:c>
      <x:c r="D138" s="68"/>
      <x:c r="E138" s="72"/>
      <x:c r="F138" s="72"/>
      <x:c r="G138" s="72"/>
      <x:c r="H138" s="76"/>
      <x:c r="I138" s="68"/>
      <x:c r="J138" s="68"/>
      <x:c r="K138" s="68"/>
      <x:c r="L138" s="68"/>
      <x:c r="M138" s="1"/>
      <x:c r="N138" s="1"/>
      <x:c r="O138" s="1"/>
      <x:c r="P138" s="1"/>
      <x:c r="Q138" s="1"/>
      <x:c r="R138" s="1"/>
      <x:c r="S138" s="1"/>
      <x:c r="T138" s="1"/>
      <x:c r="U138" s="1"/>
      <x:c r="V138" s="1"/>
      <x:c r="W138" s="1"/>
      <x:c r="X138" s="1"/>
      <x:c r="Y138" s="1"/>
      <x:c r="Z138" s="1"/>
    </x:row>
    <x:row r="139">
      <x:c r="A139" s="68" t="n">
        <x:f>ROW()-5</x:f>
        <x:v>134</x:v>
      </x:c>
      <x:c r="B139" s="70"/>
      <x:c r="C139" s="68" t="str">
        <x:f>IF(B139="","",IFERROR(VLOOKUP(B139,'بيانات الموظفين'!$A$6:$H$205,2,FALSE),"غير موجود"))</x:f>
      </x:c>
      <x:c r="D139" s="68"/>
      <x:c r="E139" s="72"/>
      <x:c r="F139" s="72"/>
      <x:c r="G139" s="72"/>
      <x:c r="H139" s="76"/>
      <x:c r="I139" s="68"/>
      <x:c r="J139" s="68"/>
      <x:c r="K139" s="68"/>
      <x:c r="L139" s="68"/>
      <x:c r="M139" s="1"/>
      <x:c r="N139" s="1"/>
      <x:c r="O139" s="1"/>
      <x:c r="P139" s="1"/>
      <x:c r="Q139" s="1"/>
      <x:c r="R139" s="1"/>
      <x:c r="S139" s="1"/>
      <x:c r="T139" s="1"/>
      <x:c r="U139" s="1"/>
      <x:c r="V139" s="1"/>
      <x:c r="W139" s="1"/>
      <x:c r="X139" s="1"/>
      <x:c r="Y139" s="1"/>
      <x:c r="Z139" s="1"/>
    </x:row>
    <x:row r="140">
      <x:c r="A140" s="68" t="n">
        <x:f>ROW()-5</x:f>
        <x:v>135</x:v>
      </x:c>
      <x:c r="B140" s="70"/>
      <x:c r="C140" s="68" t="str">
        <x:f>IF(B140="","",IFERROR(VLOOKUP(B140,'بيانات الموظفين'!$A$6:$H$205,2,FALSE),"غير موجود"))</x:f>
      </x:c>
      <x:c r="D140" s="68"/>
      <x:c r="E140" s="72"/>
      <x:c r="F140" s="72"/>
      <x:c r="G140" s="72"/>
      <x:c r="H140" s="76"/>
      <x:c r="I140" s="68"/>
      <x:c r="J140" s="68"/>
      <x:c r="K140" s="68"/>
      <x:c r="L140" s="68"/>
      <x:c r="M140" s="1"/>
      <x:c r="N140" s="1"/>
      <x:c r="O140" s="1"/>
      <x:c r="P140" s="1"/>
      <x:c r="Q140" s="1"/>
      <x:c r="R140" s="1"/>
      <x:c r="S140" s="1"/>
      <x:c r="T140" s="1"/>
      <x:c r="U140" s="1"/>
      <x:c r="V140" s="1"/>
      <x:c r="W140" s="1"/>
      <x:c r="X140" s="1"/>
      <x:c r="Y140" s="1"/>
      <x:c r="Z140" s="1"/>
    </x:row>
    <x:row r="141">
      <x:c r="A141" s="68" t="n">
        <x:f>ROW()-5</x:f>
        <x:v>136</x:v>
      </x:c>
      <x:c r="B141" s="70"/>
      <x:c r="C141" s="68" t="str">
        <x:f>IF(B141="","",IFERROR(VLOOKUP(B141,'بيانات الموظفين'!$A$6:$H$205,2,FALSE),"غير موجود"))</x:f>
      </x:c>
      <x:c r="D141" s="68"/>
      <x:c r="E141" s="72"/>
      <x:c r="F141" s="72"/>
      <x:c r="G141" s="72"/>
      <x:c r="H141" s="76"/>
      <x:c r="I141" s="68"/>
      <x:c r="J141" s="68"/>
      <x:c r="K141" s="68"/>
      <x:c r="L141" s="68"/>
      <x:c r="M141" s="1"/>
      <x:c r="N141" s="1"/>
      <x:c r="O141" s="1"/>
      <x:c r="P141" s="1"/>
      <x:c r="Q141" s="1"/>
      <x:c r="R141" s="1"/>
      <x:c r="S141" s="1"/>
      <x:c r="T141" s="1"/>
      <x:c r="U141" s="1"/>
      <x:c r="V141" s="1"/>
      <x:c r="W141" s="1"/>
      <x:c r="X141" s="1"/>
      <x:c r="Y141" s="1"/>
      <x:c r="Z141" s="1"/>
    </x:row>
    <x:row r="142">
      <x:c r="A142" s="68" t="n">
        <x:f>ROW()-5</x:f>
        <x:v>137</x:v>
      </x:c>
      <x:c r="B142" s="70"/>
      <x:c r="C142" s="68" t="str">
        <x:f>IF(B142="","",IFERROR(VLOOKUP(B142,'بيانات الموظفين'!$A$6:$H$205,2,FALSE),"غير موجود"))</x:f>
      </x:c>
      <x:c r="D142" s="68"/>
      <x:c r="E142" s="72"/>
      <x:c r="F142" s="72"/>
      <x:c r="G142" s="72"/>
      <x:c r="H142" s="76"/>
      <x:c r="I142" s="68"/>
      <x:c r="J142" s="68"/>
      <x:c r="K142" s="68"/>
      <x:c r="L142" s="68"/>
      <x:c r="M142" s="1"/>
      <x:c r="N142" s="1"/>
      <x:c r="O142" s="1"/>
      <x:c r="P142" s="1"/>
      <x:c r="Q142" s="1"/>
      <x:c r="R142" s="1"/>
      <x:c r="S142" s="1"/>
      <x:c r="T142" s="1"/>
      <x:c r="U142" s="1"/>
      <x:c r="V142" s="1"/>
      <x:c r="W142" s="1"/>
      <x:c r="X142" s="1"/>
      <x:c r="Y142" s="1"/>
      <x:c r="Z142" s="1"/>
    </x:row>
    <x:row r="143">
      <x:c r="A143" s="68" t="n">
        <x:f>ROW()-5</x:f>
        <x:v>138</x:v>
      </x:c>
      <x:c r="B143" s="70"/>
      <x:c r="C143" s="68" t="str">
        <x:f>IF(B143="","",IFERROR(VLOOKUP(B143,'بيانات الموظفين'!$A$6:$H$205,2,FALSE),"غير موجود"))</x:f>
      </x:c>
      <x:c r="D143" s="68"/>
      <x:c r="E143" s="72"/>
      <x:c r="F143" s="72"/>
      <x:c r="G143" s="72"/>
      <x:c r="H143" s="76"/>
      <x:c r="I143" s="68"/>
      <x:c r="J143" s="68"/>
      <x:c r="K143" s="68"/>
      <x:c r="L143" s="68"/>
      <x:c r="M143" s="1"/>
      <x:c r="N143" s="1"/>
      <x:c r="O143" s="1"/>
      <x:c r="P143" s="1"/>
      <x:c r="Q143" s="1"/>
      <x:c r="R143" s="1"/>
      <x:c r="S143" s="1"/>
      <x:c r="T143" s="1"/>
      <x:c r="U143" s="1"/>
      <x:c r="V143" s="1"/>
      <x:c r="W143" s="1"/>
      <x:c r="X143" s="1"/>
      <x:c r="Y143" s="1"/>
      <x:c r="Z143" s="1"/>
    </x:row>
    <x:row r="144">
      <x:c r="A144" s="68" t="n">
        <x:f>ROW()-5</x:f>
        <x:v>139</x:v>
      </x:c>
      <x:c r="B144" s="70"/>
      <x:c r="C144" s="68" t="str">
        <x:f>IF(B144="","",IFERROR(VLOOKUP(B144,'بيانات الموظفين'!$A$6:$H$205,2,FALSE),"غير موجود"))</x:f>
      </x:c>
      <x:c r="D144" s="68"/>
      <x:c r="E144" s="72"/>
      <x:c r="F144" s="72"/>
      <x:c r="G144" s="72"/>
      <x:c r="H144" s="76"/>
      <x:c r="I144" s="68"/>
      <x:c r="J144" s="68"/>
      <x:c r="K144" s="68"/>
      <x:c r="L144" s="68"/>
      <x:c r="M144" s="1"/>
      <x:c r="N144" s="1"/>
      <x:c r="O144" s="1"/>
      <x:c r="P144" s="1"/>
      <x:c r="Q144" s="1"/>
      <x:c r="R144" s="1"/>
      <x:c r="S144" s="1"/>
      <x:c r="T144" s="1"/>
      <x:c r="U144" s="1"/>
      <x:c r="V144" s="1"/>
      <x:c r="W144" s="1"/>
      <x:c r="X144" s="1"/>
      <x:c r="Y144" s="1"/>
      <x:c r="Z144" s="1"/>
    </x:row>
    <x:row r="145">
      <x:c r="A145" s="68" t="n">
        <x:f>ROW()-5</x:f>
        <x:v>140</x:v>
      </x:c>
      <x:c r="B145" s="70"/>
      <x:c r="C145" s="68" t="str">
        <x:f>IF(B145="","",IFERROR(VLOOKUP(B145,'بيانات الموظفين'!$A$6:$H$205,2,FALSE),"غير موجود"))</x:f>
      </x:c>
      <x:c r="D145" s="68"/>
      <x:c r="E145" s="72"/>
      <x:c r="F145" s="72"/>
      <x:c r="G145" s="72"/>
      <x:c r="H145" s="76"/>
      <x:c r="I145" s="68"/>
      <x:c r="J145" s="68"/>
      <x:c r="K145" s="68"/>
      <x:c r="L145" s="68"/>
      <x:c r="M145" s="1"/>
      <x:c r="N145" s="1"/>
      <x:c r="O145" s="1"/>
      <x:c r="P145" s="1"/>
      <x:c r="Q145" s="1"/>
      <x:c r="R145" s="1"/>
      <x:c r="S145" s="1"/>
      <x:c r="T145" s="1"/>
      <x:c r="U145" s="1"/>
      <x:c r="V145" s="1"/>
      <x:c r="W145" s="1"/>
      <x:c r="X145" s="1"/>
      <x:c r="Y145" s="1"/>
      <x:c r="Z145" s="1"/>
    </x:row>
    <x:row r="146">
      <x:c r="A146" s="68" t="n">
        <x:f>ROW()-5</x:f>
        <x:v>141</x:v>
      </x:c>
      <x:c r="B146" s="70"/>
      <x:c r="C146" s="68" t="str">
        <x:f>IF(B146="","",IFERROR(VLOOKUP(B146,'بيانات الموظفين'!$A$6:$H$205,2,FALSE),"غير موجود"))</x:f>
      </x:c>
      <x:c r="D146" s="68"/>
      <x:c r="E146" s="72"/>
      <x:c r="F146" s="72"/>
      <x:c r="G146" s="72"/>
      <x:c r="H146" s="76"/>
      <x:c r="I146" s="68"/>
      <x:c r="J146" s="68"/>
      <x:c r="K146" s="68"/>
      <x:c r="L146" s="68"/>
      <x:c r="M146" s="1"/>
      <x:c r="N146" s="1"/>
      <x:c r="O146" s="1"/>
      <x:c r="P146" s="1"/>
      <x:c r="Q146" s="1"/>
      <x:c r="R146" s="1"/>
      <x:c r="S146" s="1"/>
      <x:c r="T146" s="1"/>
      <x:c r="U146" s="1"/>
      <x:c r="V146" s="1"/>
      <x:c r="W146" s="1"/>
      <x:c r="X146" s="1"/>
      <x:c r="Y146" s="1"/>
      <x:c r="Z146" s="1"/>
    </x:row>
    <x:row r="147">
      <x:c r="A147" s="68" t="n">
        <x:f>ROW()-5</x:f>
        <x:v>142</x:v>
      </x:c>
      <x:c r="B147" s="70"/>
      <x:c r="C147" s="68" t="str">
        <x:f>IF(B147="","",IFERROR(VLOOKUP(B147,'بيانات الموظفين'!$A$6:$H$205,2,FALSE),"غير موجود"))</x:f>
      </x:c>
      <x:c r="D147" s="68"/>
      <x:c r="E147" s="72"/>
      <x:c r="F147" s="72"/>
      <x:c r="G147" s="72"/>
      <x:c r="H147" s="76"/>
      <x:c r="I147" s="68"/>
      <x:c r="J147" s="68"/>
      <x:c r="K147" s="68"/>
      <x:c r="L147" s="68"/>
      <x:c r="M147" s="1"/>
      <x:c r="N147" s="1"/>
      <x:c r="O147" s="1"/>
      <x:c r="P147" s="1"/>
      <x:c r="Q147" s="1"/>
      <x:c r="R147" s="1"/>
      <x:c r="S147" s="1"/>
      <x:c r="T147" s="1"/>
      <x:c r="U147" s="1"/>
      <x:c r="V147" s="1"/>
      <x:c r="W147" s="1"/>
      <x:c r="X147" s="1"/>
      <x:c r="Y147" s="1"/>
      <x:c r="Z147" s="1"/>
    </x:row>
    <x:row r="148">
      <x:c r="A148" s="68" t="n">
        <x:f>ROW()-5</x:f>
        <x:v>143</x:v>
      </x:c>
      <x:c r="B148" s="70"/>
      <x:c r="C148" s="68" t="str">
        <x:f>IF(B148="","",IFERROR(VLOOKUP(B148,'بيانات الموظفين'!$A$6:$H$205,2,FALSE),"غير موجود"))</x:f>
      </x:c>
      <x:c r="D148" s="68"/>
      <x:c r="E148" s="72"/>
      <x:c r="F148" s="72"/>
      <x:c r="G148" s="72"/>
      <x:c r="H148" s="76"/>
      <x:c r="I148" s="68"/>
      <x:c r="J148" s="68"/>
      <x:c r="K148" s="68"/>
      <x:c r="L148" s="68"/>
      <x:c r="M148" s="1"/>
      <x:c r="N148" s="1"/>
      <x:c r="O148" s="1"/>
      <x:c r="P148" s="1"/>
      <x:c r="Q148" s="1"/>
      <x:c r="R148" s="1"/>
      <x:c r="S148" s="1"/>
      <x:c r="T148" s="1"/>
      <x:c r="U148" s="1"/>
      <x:c r="V148" s="1"/>
      <x:c r="W148" s="1"/>
      <x:c r="X148" s="1"/>
      <x:c r="Y148" s="1"/>
      <x:c r="Z148" s="1"/>
    </x:row>
    <x:row r="149">
      <x:c r="A149" s="68" t="n">
        <x:f>ROW()-5</x:f>
        <x:v>144</x:v>
      </x:c>
      <x:c r="B149" s="70"/>
      <x:c r="C149" s="68" t="str">
        <x:f>IF(B149="","",IFERROR(VLOOKUP(B149,'بيانات الموظفين'!$A$6:$H$205,2,FALSE),"غير موجود"))</x:f>
      </x:c>
      <x:c r="D149" s="68"/>
      <x:c r="E149" s="72"/>
      <x:c r="F149" s="72"/>
      <x:c r="G149" s="72"/>
      <x:c r="H149" s="76"/>
      <x:c r="I149" s="68"/>
      <x:c r="J149" s="68"/>
      <x:c r="K149" s="68"/>
      <x:c r="L149" s="68"/>
      <x:c r="M149" s="1"/>
      <x:c r="N149" s="1"/>
      <x:c r="O149" s="1"/>
      <x:c r="P149" s="1"/>
      <x:c r="Q149" s="1"/>
      <x:c r="R149" s="1"/>
      <x:c r="S149" s="1"/>
      <x:c r="T149" s="1"/>
      <x:c r="U149" s="1"/>
      <x:c r="V149" s="1"/>
      <x:c r="W149" s="1"/>
      <x:c r="X149" s="1"/>
      <x:c r="Y149" s="1"/>
      <x:c r="Z149" s="1"/>
    </x:row>
    <x:row r="150">
      <x:c r="A150" s="68" t="n">
        <x:f>ROW()-5</x:f>
        <x:v>145</x:v>
      </x:c>
      <x:c r="B150" s="70"/>
      <x:c r="C150" s="68" t="str">
        <x:f>IF(B150="","",IFERROR(VLOOKUP(B150,'بيانات الموظفين'!$A$6:$H$205,2,FALSE),"غير موجود"))</x:f>
      </x:c>
      <x:c r="D150" s="68"/>
      <x:c r="E150" s="72"/>
      <x:c r="F150" s="72"/>
      <x:c r="G150" s="72"/>
      <x:c r="H150" s="76"/>
      <x:c r="I150" s="68"/>
      <x:c r="J150" s="68"/>
      <x:c r="K150" s="68"/>
      <x:c r="L150" s="68"/>
      <x:c r="M150" s="1"/>
      <x:c r="N150" s="1"/>
      <x:c r="O150" s="1"/>
      <x:c r="P150" s="1"/>
      <x:c r="Q150" s="1"/>
      <x:c r="R150" s="1"/>
      <x:c r="S150" s="1"/>
      <x:c r="T150" s="1"/>
      <x:c r="U150" s="1"/>
      <x:c r="V150" s="1"/>
      <x:c r="W150" s="1"/>
      <x:c r="X150" s="1"/>
      <x:c r="Y150" s="1"/>
      <x:c r="Z150" s="1"/>
    </x:row>
    <x:row r="151">
      <x:c r="A151" s="68" t="n">
        <x:f>ROW()-5</x:f>
        <x:v>146</x:v>
      </x:c>
      <x:c r="B151" s="70"/>
      <x:c r="C151" s="68" t="str">
        <x:f>IF(B151="","",IFERROR(VLOOKUP(B151,'بيانات الموظفين'!$A$6:$H$205,2,FALSE),"غير موجود"))</x:f>
      </x:c>
      <x:c r="D151" s="68"/>
      <x:c r="E151" s="72"/>
      <x:c r="F151" s="72"/>
      <x:c r="G151" s="72"/>
      <x:c r="H151" s="76"/>
      <x:c r="I151" s="68"/>
      <x:c r="J151" s="68"/>
      <x:c r="K151" s="68"/>
      <x:c r="L151" s="68"/>
      <x:c r="M151" s="1"/>
      <x:c r="N151" s="1"/>
      <x:c r="O151" s="1"/>
      <x:c r="P151" s="1"/>
      <x:c r="Q151" s="1"/>
      <x:c r="R151" s="1"/>
      <x:c r="S151" s="1"/>
      <x:c r="T151" s="1"/>
      <x:c r="U151" s="1"/>
      <x:c r="V151" s="1"/>
      <x:c r="W151" s="1"/>
      <x:c r="X151" s="1"/>
      <x:c r="Y151" s="1"/>
      <x:c r="Z151" s="1"/>
    </x:row>
    <x:row r="152">
      <x:c r="A152" s="68" t="n">
        <x:f>ROW()-5</x:f>
        <x:v>147</x:v>
      </x:c>
      <x:c r="B152" s="70"/>
      <x:c r="C152" s="68" t="str">
        <x:f>IF(B152="","",IFERROR(VLOOKUP(B152,'بيانات الموظفين'!$A$6:$H$205,2,FALSE),"غير موجود"))</x:f>
      </x:c>
      <x:c r="D152" s="68"/>
      <x:c r="E152" s="72"/>
      <x:c r="F152" s="72"/>
      <x:c r="G152" s="72"/>
      <x:c r="H152" s="76"/>
      <x:c r="I152" s="68"/>
      <x:c r="J152" s="68"/>
      <x:c r="K152" s="68"/>
      <x:c r="L152" s="68"/>
      <x:c r="M152" s="1"/>
      <x:c r="N152" s="1"/>
      <x:c r="O152" s="1"/>
      <x:c r="P152" s="1"/>
      <x:c r="Q152" s="1"/>
      <x:c r="R152" s="1"/>
      <x:c r="S152" s="1"/>
      <x:c r="T152" s="1"/>
      <x:c r="U152" s="1"/>
      <x:c r="V152" s="1"/>
      <x:c r="W152" s="1"/>
      <x:c r="X152" s="1"/>
      <x:c r="Y152" s="1"/>
      <x:c r="Z152" s="1"/>
    </x:row>
    <x:row r="153">
      <x:c r="A153" s="68" t="n">
        <x:f>ROW()-5</x:f>
        <x:v>148</x:v>
      </x:c>
      <x:c r="B153" s="70"/>
      <x:c r="C153" s="68" t="str">
        <x:f>IF(B153="","",IFERROR(VLOOKUP(B153,'بيانات الموظفين'!$A$6:$H$205,2,FALSE),"غير موجود"))</x:f>
      </x:c>
      <x:c r="D153" s="68"/>
      <x:c r="E153" s="72"/>
      <x:c r="F153" s="72"/>
      <x:c r="G153" s="72"/>
      <x:c r="H153" s="76"/>
      <x:c r="I153" s="68"/>
      <x:c r="J153" s="68"/>
      <x:c r="K153" s="68"/>
      <x:c r="L153" s="68"/>
      <x:c r="M153" s="1"/>
      <x:c r="N153" s="1"/>
      <x:c r="O153" s="1"/>
      <x:c r="P153" s="1"/>
      <x:c r="Q153" s="1"/>
      <x:c r="R153" s="1"/>
      <x:c r="S153" s="1"/>
      <x:c r="T153" s="1"/>
      <x:c r="U153" s="1"/>
      <x:c r="V153" s="1"/>
      <x:c r="W153" s="1"/>
      <x:c r="X153" s="1"/>
      <x:c r="Y153" s="1"/>
      <x:c r="Z153" s="1"/>
    </x:row>
    <x:row r="154">
      <x:c r="A154" s="68" t="n">
        <x:f>ROW()-5</x:f>
        <x:v>149</x:v>
      </x:c>
      <x:c r="B154" s="70"/>
      <x:c r="C154" s="68" t="str">
        <x:f>IF(B154="","",IFERROR(VLOOKUP(B154,'بيانات الموظفين'!$A$6:$H$205,2,FALSE),"غير موجود"))</x:f>
      </x:c>
      <x:c r="D154" s="68"/>
      <x:c r="E154" s="72"/>
      <x:c r="F154" s="72"/>
      <x:c r="G154" s="72"/>
      <x:c r="H154" s="76"/>
      <x:c r="I154" s="68"/>
      <x:c r="J154" s="68"/>
      <x:c r="K154" s="68"/>
      <x:c r="L154" s="68"/>
      <x:c r="M154" s="1"/>
      <x:c r="N154" s="1"/>
      <x:c r="O154" s="1"/>
      <x:c r="P154" s="1"/>
      <x:c r="Q154" s="1"/>
      <x:c r="R154" s="1"/>
      <x:c r="S154" s="1"/>
      <x:c r="T154" s="1"/>
      <x:c r="U154" s="1"/>
      <x:c r="V154" s="1"/>
      <x:c r="W154" s="1"/>
      <x:c r="X154" s="1"/>
      <x:c r="Y154" s="1"/>
      <x:c r="Z154" s="1"/>
    </x:row>
    <x:row r="155">
      <x:c r="A155" s="68" t="n">
        <x:f>ROW()-5</x:f>
        <x:v>150</x:v>
      </x:c>
      <x:c r="B155" s="70"/>
      <x:c r="C155" s="68" t="str">
        <x:f>IF(B155="","",IFERROR(VLOOKUP(B155,'بيانات الموظفين'!$A$6:$H$205,2,FALSE),"غير موجود"))</x:f>
      </x:c>
      <x:c r="D155" s="68"/>
      <x:c r="E155" s="72"/>
      <x:c r="F155" s="72"/>
      <x:c r="G155" s="72"/>
      <x:c r="H155" s="76"/>
      <x:c r="I155" s="68"/>
      <x:c r="J155" s="68"/>
      <x:c r="K155" s="68"/>
      <x:c r="L155" s="68"/>
      <x:c r="M155" s="1"/>
      <x:c r="N155" s="1"/>
      <x:c r="O155" s="1"/>
      <x:c r="P155" s="1"/>
      <x:c r="Q155" s="1"/>
      <x:c r="R155" s="1"/>
      <x:c r="S155" s="1"/>
      <x:c r="T155" s="1"/>
      <x:c r="U155" s="1"/>
      <x:c r="V155" s="1"/>
      <x:c r="W155" s="1"/>
      <x:c r="X155" s="1"/>
      <x:c r="Y155" s="1"/>
      <x:c r="Z155" s="1"/>
    </x:row>
    <x:row r="156">
      <x:c r="A156" s="68" t="n">
        <x:f>ROW()-5</x:f>
        <x:v>151</x:v>
      </x:c>
      <x:c r="B156" s="70"/>
      <x:c r="C156" s="68" t="str">
        <x:f>IF(B156="","",IFERROR(VLOOKUP(B156,'بيانات الموظفين'!$A$6:$H$205,2,FALSE),"غير موجود"))</x:f>
      </x:c>
      <x:c r="D156" s="68"/>
      <x:c r="E156" s="72"/>
      <x:c r="F156" s="72"/>
      <x:c r="G156" s="72"/>
      <x:c r="H156" s="76"/>
      <x:c r="I156" s="68"/>
      <x:c r="J156" s="68"/>
      <x:c r="K156" s="68"/>
      <x:c r="L156" s="68"/>
      <x:c r="M156" s="1"/>
      <x:c r="N156" s="1"/>
      <x:c r="O156" s="1"/>
      <x:c r="P156" s="1"/>
      <x:c r="Q156" s="1"/>
      <x:c r="R156" s="1"/>
      <x:c r="S156" s="1"/>
      <x:c r="T156" s="1"/>
      <x:c r="U156" s="1"/>
      <x:c r="V156" s="1"/>
      <x:c r="W156" s="1"/>
      <x:c r="X156" s="1"/>
      <x:c r="Y156" s="1"/>
      <x:c r="Z156" s="1"/>
    </x:row>
    <x:row r="157">
      <x:c r="A157" s="68" t="n">
        <x:f>ROW()-5</x:f>
        <x:v>152</x:v>
      </x:c>
      <x:c r="B157" s="70"/>
      <x:c r="C157" s="68" t="str">
        <x:f>IF(B157="","",IFERROR(VLOOKUP(B157,'بيانات الموظفين'!$A$6:$H$205,2,FALSE),"غير موجود"))</x:f>
      </x:c>
      <x:c r="D157" s="68"/>
      <x:c r="E157" s="72"/>
      <x:c r="F157" s="72"/>
      <x:c r="G157" s="72"/>
      <x:c r="H157" s="76"/>
      <x:c r="I157" s="68"/>
      <x:c r="J157" s="68"/>
      <x:c r="K157" s="68"/>
      <x:c r="L157" s="68"/>
      <x:c r="M157" s="1"/>
      <x:c r="N157" s="1"/>
      <x:c r="O157" s="1"/>
      <x:c r="P157" s="1"/>
      <x:c r="Q157" s="1"/>
      <x:c r="R157" s="1"/>
      <x:c r="S157" s="1"/>
      <x:c r="T157" s="1"/>
      <x:c r="U157" s="1"/>
      <x:c r="V157" s="1"/>
      <x:c r="W157" s="1"/>
      <x:c r="X157" s="1"/>
      <x:c r="Y157" s="1"/>
      <x:c r="Z157" s="1"/>
    </x:row>
    <x:row r="158">
      <x:c r="A158" s="68" t="n">
        <x:f>ROW()-5</x:f>
        <x:v>153</x:v>
      </x:c>
      <x:c r="B158" s="70"/>
      <x:c r="C158" s="68" t="str">
        <x:f>IF(B158="","",IFERROR(VLOOKUP(B158,'بيانات الموظفين'!$A$6:$H$205,2,FALSE),"غير موجود"))</x:f>
      </x:c>
      <x:c r="D158" s="68"/>
      <x:c r="E158" s="72"/>
      <x:c r="F158" s="72"/>
      <x:c r="G158" s="72"/>
      <x:c r="H158" s="76"/>
      <x:c r="I158" s="68"/>
      <x:c r="J158" s="68"/>
      <x:c r="K158" s="68"/>
      <x:c r="L158" s="68"/>
      <x:c r="M158" s="1"/>
      <x:c r="N158" s="1"/>
      <x:c r="O158" s="1"/>
      <x:c r="P158" s="1"/>
      <x:c r="Q158" s="1"/>
      <x:c r="R158" s="1"/>
      <x:c r="S158" s="1"/>
      <x:c r="T158" s="1"/>
      <x:c r="U158" s="1"/>
      <x:c r="V158" s="1"/>
      <x:c r="W158" s="1"/>
      <x:c r="X158" s="1"/>
      <x:c r="Y158" s="1"/>
      <x:c r="Z158" s="1"/>
    </x:row>
    <x:row r="159">
      <x:c r="A159" s="68" t="n">
        <x:f>ROW()-5</x:f>
        <x:v>154</x:v>
      </x:c>
      <x:c r="B159" s="70"/>
      <x:c r="C159" s="68" t="str">
        <x:f>IF(B159="","",IFERROR(VLOOKUP(B159,'بيانات الموظفين'!$A$6:$H$205,2,FALSE),"غير موجود"))</x:f>
      </x:c>
      <x:c r="D159" s="68"/>
      <x:c r="E159" s="72"/>
      <x:c r="F159" s="72"/>
      <x:c r="G159" s="72"/>
      <x:c r="H159" s="76"/>
      <x:c r="I159" s="68"/>
      <x:c r="J159" s="68"/>
      <x:c r="K159" s="68"/>
      <x:c r="L159" s="68"/>
      <x:c r="M159" s="1"/>
      <x:c r="N159" s="1"/>
      <x:c r="O159" s="1"/>
      <x:c r="P159" s="1"/>
      <x:c r="Q159" s="1"/>
      <x:c r="R159" s="1"/>
      <x:c r="S159" s="1"/>
      <x:c r="T159" s="1"/>
      <x:c r="U159" s="1"/>
      <x:c r="V159" s="1"/>
      <x:c r="W159" s="1"/>
      <x:c r="X159" s="1"/>
      <x:c r="Y159" s="1"/>
      <x:c r="Z159" s="1"/>
    </x:row>
    <x:row r="160">
      <x:c r="A160" s="68" t="n">
        <x:f>ROW()-5</x:f>
        <x:v>155</x:v>
      </x:c>
      <x:c r="B160" s="70"/>
      <x:c r="C160" s="68" t="str">
        <x:f>IF(B160="","",IFERROR(VLOOKUP(B160,'بيانات الموظفين'!$A$6:$H$205,2,FALSE),"غير موجود"))</x:f>
      </x:c>
      <x:c r="D160" s="68"/>
      <x:c r="E160" s="72"/>
      <x:c r="F160" s="72"/>
      <x:c r="G160" s="72"/>
      <x:c r="H160" s="76"/>
      <x:c r="I160" s="68"/>
      <x:c r="J160" s="68"/>
      <x:c r="K160" s="68"/>
      <x:c r="L160" s="68"/>
      <x:c r="M160" s="1"/>
      <x:c r="N160" s="1"/>
      <x:c r="O160" s="1"/>
      <x:c r="P160" s="1"/>
      <x:c r="Q160" s="1"/>
      <x:c r="R160" s="1"/>
      <x:c r="S160" s="1"/>
      <x:c r="T160" s="1"/>
      <x:c r="U160" s="1"/>
      <x:c r="V160" s="1"/>
      <x:c r="W160" s="1"/>
      <x:c r="X160" s="1"/>
      <x:c r="Y160" s="1"/>
      <x:c r="Z160" s="1"/>
    </x:row>
    <x:row r="161">
      <x:c r="A161" s="68" t="n">
        <x:f>ROW()-5</x:f>
        <x:v>156</x:v>
      </x:c>
      <x:c r="B161" s="70"/>
      <x:c r="C161" s="68" t="str">
        <x:f>IF(B161="","",IFERROR(VLOOKUP(B161,'بيانات الموظفين'!$A$6:$H$205,2,FALSE),"غير موجود"))</x:f>
      </x:c>
      <x:c r="D161" s="68"/>
      <x:c r="E161" s="72"/>
      <x:c r="F161" s="72"/>
      <x:c r="G161" s="72"/>
      <x:c r="H161" s="76"/>
      <x:c r="I161" s="68"/>
      <x:c r="J161" s="68"/>
      <x:c r="K161" s="68"/>
      <x:c r="L161" s="68"/>
      <x:c r="M161" s="1"/>
      <x:c r="N161" s="1"/>
      <x:c r="O161" s="1"/>
      <x:c r="P161" s="1"/>
      <x:c r="Q161" s="1"/>
      <x:c r="R161" s="1"/>
      <x:c r="S161" s="1"/>
      <x:c r="T161" s="1"/>
      <x:c r="U161" s="1"/>
      <x:c r="V161" s="1"/>
      <x:c r="W161" s="1"/>
      <x:c r="X161" s="1"/>
      <x:c r="Y161" s="1"/>
      <x:c r="Z161" s="1"/>
    </x:row>
    <x:row r="162">
      <x:c r="A162" s="68" t="n">
        <x:f>ROW()-5</x:f>
        <x:v>157</x:v>
      </x:c>
      <x:c r="B162" s="70"/>
      <x:c r="C162" s="68" t="str">
        <x:f>IF(B162="","",IFERROR(VLOOKUP(B162,'بيانات الموظفين'!$A$6:$H$205,2,FALSE),"غير موجود"))</x:f>
      </x:c>
      <x:c r="D162" s="68"/>
      <x:c r="E162" s="72"/>
      <x:c r="F162" s="72"/>
      <x:c r="G162" s="72"/>
      <x:c r="H162" s="76"/>
      <x:c r="I162" s="68"/>
      <x:c r="J162" s="68"/>
      <x:c r="K162" s="68"/>
      <x:c r="L162" s="68"/>
      <x:c r="M162" s="1"/>
      <x:c r="N162" s="1"/>
      <x:c r="O162" s="1"/>
      <x:c r="P162" s="1"/>
      <x:c r="Q162" s="1"/>
      <x:c r="R162" s="1"/>
      <x:c r="S162" s="1"/>
      <x:c r="T162" s="1"/>
      <x:c r="U162" s="1"/>
      <x:c r="V162" s="1"/>
      <x:c r="W162" s="1"/>
      <x:c r="X162" s="1"/>
      <x:c r="Y162" s="1"/>
      <x:c r="Z162" s="1"/>
    </x:row>
    <x:row r="163">
      <x:c r="A163" s="68" t="n">
        <x:f>ROW()-5</x:f>
        <x:v>158</x:v>
      </x:c>
      <x:c r="B163" s="70"/>
      <x:c r="C163" s="68" t="str">
        <x:f>IF(B163="","",IFERROR(VLOOKUP(B163,'بيانات الموظفين'!$A$6:$H$205,2,FALSE),"غير موجود"))</x:f>
      </x:c>
      <x:c r="D163" s="68"/>
      <x:c r="E163" s="72"/>
      <x:c r="F163" s="72"/>
      <x:c r="G163" s="72"/>
      <x:c r="H163" s="76"/>
      <x:c r="I163" s="68"/>
      <x:c r="J163" s="68"/>
      <x:c r="K163" s="68"/>
      <x:c r="L163" s="68"/>
      <x:c r="M163" s="1"/>
      <x:c r="N163" s="1"/>
      <x:c r="O163" s="1"/>
      <x:c r="P163" s="1"/>
      <x:c r="Q163" s="1"/>
      <x:c r="R163" s="1"/>
      <x:c r="S163" s="1"/>
      <x:c r="T163" s="1"/>
      <x:c r="U163" s="1"/>
      <x:c r="V163" s="1"/>
      <x:c r="W163" s="1"/>
      <x:c r="X163" s="1"/>
      <x:c r="Y163" s="1"/>
      <x:c r="Z163" s="1"/>
    </x:row>
    <x:row r="164">
      <x:c r="A164" s="68" t="n">
        <x:f>ROW()-5</x:f>
        <x:v>159</x:v>
      </x:c>
      <x:c r="B164" s="70"/>
      <x:c r="C164" s="68" t="str">
        <x:f>IF(B164="","",IFERROR(VLOOKUP(B164,'بيانات الموظفين'!$A$6:$H$205,2,FALSE),"غير موجود"))</x:f>
      </x:c>
      <x:c r="D164" s="68"/>
      <x:c r="E164" s="72"/>
      <x:c r="F164" s="72"/>
      <x:c r="G164" s="72"/>
      <x:c r="H164" s="76"/>
      <x:c r="I164" s="68"/>
      <x:c r="J164" s="68"/>
      <x:c r="K164" s="68"/>
      <x:c r="L164" s="68"/>
      <x:c r="M164" s="1"/>
      <x:c r="N164" s="1"/>
      <x:c r="O164" s="1"/>
      <x:c r="P164" s="1"/>
      <x:c r="Q164" s="1"/>
      <x:c r="R164" s="1"/>
      <x:c r="S164" s="1"/>
      <x:c r="T164" s="1"/>
      <x:c r="U164" s="1"/>
      <x:c r="V164" s="1"/>
      <x:c r="W164" s="1"/>
      <x:c r="X164" s="1"/>
      <x:c r="Y164" s="1"/>
      <x:c r="Z164" s="1"/>
    </x:row>
    <x:row r="165">
      <x:c r="A165" s="68" t="n">
        <x:f>ROW()-5</x:f>
        <x:v>160</x:v>
      </x:c>
      <x:c r="B165" s="70"/>
      <x:c r="C165" s="68" t="str">
        <x:f>IF(B165="","",IFERROR(VLOOKUP(B165,'بيانات الموظفين'!$A$6:$H$205,2,FALSE),"غير موجود"))</x:f>
      </x:c>
      <x:c r="D165" s="68"/>
      <x:c r="E165" s="72"/>
      <x:c r="F165" s="72"/>
      <x:c r="G165" s="72"/>
      <x:c r="H165" s="76"/>
      <x:c r="I165" s="68"/>
      <x:c r="J165" s="68"/>
      <x:c r="K165" s="68"/>
      <x:c r="L165" s="68"/>
      <x:c r="M165" s="1"/>
      <x:c r="N165" s="1"/>
      <x:c r="O165" s="1"/>
      <x:c r="P165" s="1"/>
      <x:c r="Q165" s="1"/>
      <x:c r="R165" s="1"/>
      <x:c r="S165" s="1"/>
      <x:c r="T165" s="1"/>
      <x:c r="U165" s="1"/>
      <x:c r="V165" s="1"/>
      <x:c r="W165" s="1"/>
      <x:c r="X165" s="1"/>
      <x:c r="Y165" s="1"/>
      <x:c r="Z165" s="1"/>
    </x:row>
    <x:row r="166">
      <x:c r="A166" s="68" t="n">
        <x:f>ROW()-5</x:f>
        <x:v>161</x:v>
      </x:c>
      <x:c r="B166" s="70"/>
      <x:c r="C166" s="68" t="str">
        <x:f>IF(B166="","",IFERROR(VLOOKUP(B166,'بيانات الموظفين'!$A$6:$H$205,2,FALSE),"غير موجود"))</x:f>
      </x:c>
      <x:c r="D166" s="68"/>
      <x:c r="E166" s="72"/>
      <x:c r="F166" s="72"/>
      <x:c r="G166" s="72"/>
      <x:c r="H166" s="76"/>
      <x:c r="I166" s="68"/>
      <x:c r="J166" s="68"/>
      <x:c r="K166" s="68"/>
      <x:c r="L166" s="68"/>
      <x:c r="M166" s="1"/>
      <x:c r="N166" s="1"/>
      <x:c r="O166" s="1"/>
      <x:c r="P166" s="1"/>
      <x:c r="Q166" s="1"/>
      <x:c r="R166" s="1"/>
      <x:c r="S166" s="1"/>
      <x:c r="T166" s="1"/>
      <x:c r="U166" s="1"/>
      <x:c r="V166" s="1"/>
      <x:c r="W166" s="1"/>
      <x:c r="X166" s="1"/>
      <x:c r="Y166" s="1"/>
      <x:c r="Z166" s="1"/>
    </x:row>
    <x:row r="167">
      <x:c r="A167" s="68" t="n">
        <x:f>ROW()-5</x:f>
        <x:v>162</x:v>
      </x:c>
      <x:c r="B167" s="70"/>
      <x:c r="C167" s="68" t="str">
        <x:f>IF(B167="","",IFERROR(VLOOKUP(B167,'بيانات الموظفين'!$A$6:$H$205,2,FALSE),"غير موجود"))</x:f>
      </x:c>
      <x:c r="D167" s="68"/>
      <x:c r="E167" s="72"/>
      <x:c r="F167" s="72"/>
      <x:c r="G167" s="72"/>
      <x:c r="H167" s="76"/>
      <x:c r="I167" s="68"/>
      <x:c r="J167" s="68"/>
      <x:c r="K167" s="68"/>
      <x:c r="L167" s="68"/>
      <x:c r="M167" s="1"/>
      <x:c r="N167" s="1"/>
      <x:c r="O167" s="1"/>
      <x:c r="P167" s="1"/>
      <x:c r="Q167" s="1"/>
      <x:c r="R167" s="1"/>
      <x:c r="S167" s="1"/>
      <x:c r="T167" s="1"/>
      <x:c r="U167" s="1"/>
      <x:c r="V167" s="1"/>
      <x:c r="W167" s="1"/>
      <x:c r="X167" s="1"/>
      <x:c r="Y167" s="1"/>
      <x:c r="Z167" s="1"/>
    </x:row>
    <x:row r="168">
      <x:c r="A168" s="68" t="n">
        <x:f>ROW()-5</x:f>
        <x:v>163</x:v>
      </x:c>
      <x:c r="B168" s="70"/>
      <x:c r="C168" s="68" t="str">
        <x:f>IF(B168="","",IFERROR(VLOOKUP(B168,'بيانات الموظفين'!$A$6:$H$205,2,FALSE),"غير موجود"))</x:f>
      </x:c>
      <x:c r="D168" s="68"/>
      <x:c r="E168" s="72"/>
      <x:c r="F168" s="72"/>
      <x:c r="G168" s="72"/>
      <x:c r="H168" s="76"/>
      <x:c r="I168" s="68"/>
      <x:c r="J168" s="68"/>
      <x:c r="K168" s="68"/>
      <x:c r="L168" s="68"/>
      <x:c r="M168" s="1"/>
      <x:c r="N168" s="1"/>
      <x:c r="O168" s="1"/>
      <x:c r="P168" s="1"/>
      <x:c r="Q168" s="1"/>
      <x:c r="R168" s="1"/>
      <x:c r="S168" s="1"/>
      <x:c r="T168" s="1"/>
      <x:c r="U168" s="1"/>
      <x:c r="V168" s="1"/>
      <x:c r="W168" s="1"/>
      <x:c r="X168" s="1"/>
      <x:c r="Y168" s="1"/>
      <x:c r="Z168" s="1"/>
    </x:row>
    <x:row r="169">
      <x:c r="A169" s="68" t="n">
        <x:f>ROW()-5</x:f>
        <x:v>164</x:v>
      </x:c>
      <x:c r="B169" s="70"/>
      <x:c r="C169" s="68" t="str">
        <x:f>IF(B169="","",IFERROR(VLOOKUP(B169,'بيانات الموظفين'!$A$6:$H$205,2,FALSE),"غير موجود"))</x:f>
      </x:c>
      <x:c r="D169" s="68"/>
      <x:c r="E169" s="72"/>
      <x:c r="F169" s="72"/>
      <x:c r="G169" s="72"/>
      <x:c r="H169" s="76"/>
      <x:c r="I169" s="68"/>
      <x:c r="J169" s="68"/>
      <x:c r="K169" s="68"/>
      <x:c r="L169" s="68"/>
      <x:c r="M169" s="1"/>
      <x:c r="N169" s="1"/>
      <x:c r="O169" s="1"/>
      <x:c r="P169" s="1"/>
      <x:c r="Q169" s="1"/>
      <x:c r="R169" s="1"/>
      <x:c r="S169" s="1"/>
      <x:c r="T169" s="1"/>
      <x:c r="U169" s="1"/>
      <x:c r="V169" s="1"/>
      <x:c r="W169" s="1"/>
      <x:c r="X169" s="1"/>
      <x:c r="Y169" s="1"/>
      <x:c r="Z169" s="1"/>
    </x:row>
    <x:row r="170">
      <x:c r="A170" s="68" t="n">
        <x:f>ROW()-5</x:f>
        <x:v>165</x:v>
      </x:c>
      <x:c r="B170" s="70"/>
      <x:c r="C170" s="68" t="str">
        <x:f>IF(B170="","",IFERROR(VLOOKUP(B170,'بيانات الموظفين'!$A$6:$H$205,2,FALSE),"غير موجود"))</x:f>
      </x:c>
      <x:c r="D170" s="68"/>
      <x:c r="E170" s="72"/>
      <x:c r="F170" s="72"/>
      <x:c r="G170" s="72"/>
      <x:c r="H170" s="76"/>
      <x:c r="I170" s="68"/>
      <x:c r="J170" s="68"/>
      <x:c r="K170" s="68"/>
      <x:c r="L170" s="68"/>
      <x:c r="M170" s="1"/>
      <x:c r="N170" s="1"/>
      <x:c r="O170" s="1"/>
      <x:c r="P170" s="1"/>
      <x:c r="Q170" s="1"/>
      <x:c r="R170" s="1"/>
      <x:c r="S170" s="1"/>
      <x:c r="T170" s="1"/>
      <x:c r="U170" s="1"/>
      <x:c r="V170" s="1"/>
      <x:c r="W170" s="1"/>
      <x:c r="X170" s="1"/>
      <x:c r="Y170" s="1"/>
      <x:c r="Z170" s="1"/>
    </x:row>
    <x:row r="171">
      <x:c r="A171" s="68" t="n">
        <x:f>ROW()-5</x:f>
        <x:v>166</x:v>
      </x:c>
      <x:c r="B171" s="70"/>
      <x:c r="C171" s="68" t="str">
        <x:f>IF(B171="","",IFERROR(VLOOKUP(B171,'بيانات الموظفين'!$A$6:$H$205,2,FALSE),"غير موجود"))</x:f>
      </x:c>
      <x:c r="D171" s="68"/>
      <x:c r="E171" s="72"/>
      <x:c r="F171" s="72"/>
      <x:c r="G171" s="72"/>
      <x:c r="H171" s="76"/>
      <x:c r="I171" s="68"/>
      <x:c r="J171" s="68"/>
      <x:c r="K171" s="68"/>
      <x:c r="L171" s="68"/>
      <x:c r="M171" s="1"/>
      <x:c r="N171" s="1"/>
      <x:c r="O171" s="1"/>
      <x:c r="P171" s="1"/>
      <x:c r="Q171" s="1"/>
      <x:c r="R171" s="1"/>
      <x:c r="S171" s="1"/>
      <x:c r="T171" s="1"/>
      <x:c r="U171" s="1"/>
      <x:c r="V171" s="1"/>
      <x:c r="W171" s="1"/>
      <x:c r="X171" s="1"/>
      <x:c r="Y171" s="1"/>
      <x:c r="Z171" s="1"/>
    </x:row>
    <x:row r="172">
      <x:c r="A172" s="68" t="n">
        <x:f>ROW()-5</x:f>
        <x:v>167</x:v>
      </x:c>
      <x:c r="B172" s="70"/>
      <x:c r="C172" s="68" t="str">
        <x:f>IF(B172="","",IFERROR(VLOOKUP(B172,'بيانات الموظفين'!$A$6:$H$205,2,FALSE),"غير موجود"))</x:f>
      </x:c>
      <x:c r="D172" s="68"/>
      <x:c r="E172" s="72"/>
      <x:c r="F172" s="72"/>
      <x:c r="G172" s="72"/>
      <x:c r="H172" s="76"/>
      <x:c r="I172" s="68"/>
      <x:c r="J172" s="68"/>
      <x:c r="K172" s="68"/>
      <x:c r="L172" s="68"/>
      <x:c r="M172" s="1"/>
      <x:c r="N172" s="1"/>
      <x:c r="O172" s="1"/>
      <x:c r="P172" s="1"/>
      <x:c r="Q172" s="1"/>
      <x:c r="R172" s="1"/>
      <x:c r="S172" s="1"/>
      <x:c r="T172" s="1"/>
      <x:c r="U172" s="1"/>
      <x:c r="V172" s="1"/>
      <x:c r="W172" s="1"/>
      <x:c r="X172" s="1"/>
      <x:c r="Y172" s="1"/>
      <x:c r="Z172" s="1"/>
    </x:row>
    <x:row r="173">
      <x:c r="A173" s="68" t="n">
        <x:f>ROW()-5</x:f>
        <x:v>168</x:v>
      </x:c>
      <x:c r="B173" s="70"/>
      <x:c r="C173" s="68" t="str">
        <x:f>IF(B173="","",IFERROR(VLOOKUP(B173,'بيانات الموظفين'!$A$6:$H$205,2,FALSE),"غير موجود"))</x:f>
      </x:c>
      <x:c r="D173" s="68"/>
      <x:c r="E173" s="72"/>
      <x:c r="F173" s="72"/>
      <x:c r="G173" s="72"/>
      <x:c r="H173" s="76"/>
      <x:c r="I173" s="68"/>
      <x:c r="J173" s="68"/>
      <x:c r="K173" s="68"/>
      <x:c r="L173" s="68"/>
      <x:c r="M173" s="1"/>
      <x:c r="N173" s="1"/>
      <x:c r="O173" s="1"/>
      <x:c r="P173" s="1"/>
      <x:c r="Q173" s="1"/>
      <x:c r="R173" s="1"/>
      <x:c r="S173" s="1"/>
      <x:c r="T173" s="1"/>
      <x:c r="U173" s="1"/>
      <x:c r="V173" s="1"/>
      <x:c r="W173" s="1"/>
      <x:c r="X173" s="1"/>
      <x:c r="Y173" s="1"/>
      <x:c r="Z173" s="1"/>
    </x:row>
    <x:row r="174">
      <x:c r="A174" s="68" t="n">
        <x:f>ROW()-5</x:f>
        <x:v>169</x:v>
      </x:c>
      <x:c r="B174" s="70"/>
      <x:c r="C174" s="68" t="str">
        <x:f>IF(B174="","",IFERROR(VLOOKUP(B174,'بيانات الموظفين'!$A$6:$H$205,2,FALSE),"غير موجود"))</x:f>
      </x:c>
      <x:c r="D174" s="68"/>
      <x:c r="E174" s="72"/>
      <x:c r="F174" s="72"/>
      <x:c r="G174" s="72"/>
      <x:c r="H174" s="76"/>
      <x:c r="I174" s="68"/>
      <x:c r="J174" s="68"/>
      <x:c r="K174" s="68"/>
      <x:c r="L174" s="68"/>
      <x:c r="M174" s="1"/>
      <x:c r="N174" s="1"/>
      <x:c r="O174" s="1"/>
      <x:c r="P174" s="1"/>
      <x:c r="Q174" s="1"/>
      <x:c r="R174" s="1"/>
      <x:c r="S174" s="1"/>
      <x:c r="T174" s="1"/>
      <x:c r="U174" s="1"/>
      <x:c r="V174" s="1"/>
      <x:c r="W174" s="1"/>
      <x:c r="X174" s="1"/>
      <x:c r="Y174" s="1"/>
      <x:c r="Z174" s="1"/>
    </x:row>
    <x:row r="175">
      <x:c r="A175" s="68" t="n">
        <x:f>ROW()-5</x:f>
        <x:v>170</x:v>
      </x:c>
      <x:c r="B175" s="70"/>
      <x:c r="C175" s="68" t="str">
        <x:f>IF(B175="","",IFERROR(VLOOKUP(B175,'بيانات الموظفين'!$A$6:$H$205,2,FALSE),"غير موجود"))</x:f>
      </x:c>
      <x:c r="D175" s="68"/>
      <x:c r="E175" s="72"/>
      <x:c r="F175" s="72"/>
      <x:c r="G175" s="72"/>
      <x:c r="H175" s="76"/>
      <x:c r="I175" s="68"/>
      <x:c r="J175" s="68"/>
      <x:c r="K175" s="68"/>
      <x:c r="L175" s="68"/>
      <x:c r="M175" s="1"/>
      <x:c r="N175" s="1"/>
      <x:c r="O175" s="1"/>
      <x:c r="P175" s="1"/>
      <x:c r="Q175" s="1"/>
      <x:c r="R175" s="1"/>
      <x:c r="S175" s="1"/>
      <x:c r="T175" s="1"/>
      <x:c r="U175" s="1"/>
      <x:c r="V175" s="1"/>
      <x:c r="W175" s="1"/>
      <x:c r="X175" s="1"/>
      <x:c r="Y175" s="1"/>
      <x:c r="Z175" s="1"/>
    </x:row>
    <x:row r="176">
      <x:c r="A176" s="68" t="n">
        <x:f>ROW()-5</x:f>
        <x:v>171</x:v>
      </x:c>
      <x:c r="B176" s="70"/>
      <x:c r="C176" s="68" t="str">
        <x:f>IF(B176="","",IFERROR(VLOOKUP(B176,'بيانات الموظفين'!$A$6:$H$205,2,FALSE),"غير موجود"))</x:f>
      </x:c>
      <x:c r="D176" s="68"/>
      <x:c r="E176" s="72"/>
      <x:c r="F176" s="72"/>
      <x:c r="G176" s="72"/>
      <x:c r="H176" s="76"/>
      <x:c r="I176" s="68"/>
      <x:c r="J176" s="68"/>
      <x:c r="K176" s="68"/>
      <x:c r="L176" s="68"/>
      <x:c r="M176" s="1"/>
      <x:c r="N176" s="1"/>
      <x:c r="O176" s="1"/>
      <x:c r="P176" s="1"/>
      <x:c r="Q176" s="1"/>
      <x:c r="R176" s="1"/>
      <x:c r="S176" s="1"/>
      <x:c r="T176" s="1"/>
      <x:c r="U176" s="1"/>
      <x:c r="V176" s="1"/>
      <x:c r="W176" s="1"/>
      <x:c r="X176" s="1"/>
      <x:c r="Y176" s="1"/>
      <x:c r="Z176" s="1"/>
    </x:row>
    <x:row r="177">
      <x:c r="A177" s="68" t="n">
        <x:f>ROW()-5</x:f>
        <x:v>172</x:v>
      </x:c>
      <x:c r="B177" s="70"/>
      <x:c r="C177" s="68" t="str">
        <x:f>IF(B177="","",IFERROR(VLOOKUP(B177,'بيانات الموظفين'!$A$6:$H$205,2,FALSE),"غير موجود"))</x:f>
      </x:c>
      <x:c r="D177" s="68"/>
      <x:c r="E177" s="72"/>
      <x:c r="F177" s="72"/>
      <x:c r="G177" s="72"/>
      <x:c r="H177" s="76"/>
      <x:c r="I177" s="68"/>
      <x:c r="J177" s="68"/>
      <x:c r="K177" s="68"/>
      <x:c r="L177" s="68"/>
      <x:c r="M177" s="1"/>
      <x:c r="N177" s="1"/>
      <x:c r="O177" s="1"/>
      <x:c r="P177" s="1"/>
      <x:c r="Q177" s="1"/>
      <x:c r="R177" s="1"/>
      <x:c r="S177" s="1"/>
      <x:c r="T177" s="1"/>
      <x:c r="U177" s="1"/>
      <x:c r="V177" s="1"/>
      <x:c r="W177" s="1"/>
      <x:c r="X177" s="1"/>
      <x:c r="Y177" s="1"/>
      <x:c r="Z177" s="1"/>
    </x:row>
    <x:row r="178">
      <x:c r="A178" s="68" t="n">
        <x:f>ROW()-5</x:f>
        <x:v>173</x:v>
      </x:c>
      <x:c r="B178" s="70"/>
      <x:c r="C178" s="68" t="str">
        <x:f>IF(B178="","",IFERROR(VLOOKUP(B178,'بيانات الموظفين'!$A$6:$H$205,2,FALSE),"غير موجود"))</x:f>
      </x:c>
      <x:c r="D178" s="68"/>
      <x:c r="E178" s="72"/>
      <x:c r="F178" s="72"/>
      <x:c r="G178" s="72"/>
      <x:c r="H178" s="76"/>
      <x:c r="I178" s="68"/>
      <x:c r="J178" s="68"/>
      <x:c r="K178" s="68"/>
      <x:c r="L178" s="68"/>
      <x:c r="M178" s="1"/>
      <x:c r="N178" s="1"/>
      <x:c r="O178" s="1"/>
      <x:c r="P178" s="1"/>
      <x:c r="Q178" s="1"/>
      <x:c r="R178" s="1"/>
      <x:c r="S178" s="1"/>
      <x:c r="T178" s="1"/>
      <x:c r="U178" s="1"/>
      <x:c r="V178" s="1"/>
      <x:c r="W178" s="1"/>
      <x:c r="X178" s="1"/>
      <x:c r="Y178" s="1"/>
      <x:c r="Z178" s="1"/>
    </x:row>
    <x:row r="179">
      <x:c r="A179" s="68" t="n">
        <x:f>ROW()-5</x:f>
        <x:v>174</x:v>
      </x:c>
      <x:c r="B179" s="70"/>
      <x:c r="C179" s="68" t="str">
        <x:f>IF(B179="","",IFERROR(VLOOKUP(B179,'بيانات الموظفين'!$A$6:$H$205,2,FALSE),"غير موجود"))</x:f>
      </x:c>
      <x:c r="D179" s="68"/>
      <x:c r="E179" s="72"/>
      <x:c r="F179" s="72"/>
      <x:c r="G179" s="72"/>
      <x:c r="H179" s="76"/>
      <x:c r="I179" s="68"/>
      <x:c r="J179" s="68"/>
      <x:c r="K179" s="68"/>
      <x:c r="L179" s="68"/>
      <x:c r="M179" s="1"/>
      <x:c r="N179" s="1"/>
      <x:c r="O179" s="1"/>
      <x:c r="P179" s="1"/>
      <x:c r="Q179" s="1"/>
      <x:c r="R179" s="1"/>
      <x:c r="S179" s="1"/>
      <x:c r="T179" s="1"/>
      <x:c r="U179" s="1"/>
      <x:c r="V179" s="1"/>
      <x:c r="W179" s="1"/>
      <x:c r="X179" s="1"/>
      <x:c r="Y179" s="1"/>
      <x:c r="Z179" s="1"/>
    </x:row>
    <x:row r="180">
      <x:c r="A180" s="68" t="n">
        <x:f>ROW()-5</x:f>
        <x:v>175</x:v>
      </x:c>
      <x:c r="B180" s="70"/>
      <x:c r="C180" s="68" t="str">
        <x:f>IF(B180="","",IFERROR(VLOOKUP(B180,'بيانات الموظفين'!$A$6:$H$205,2,FALSE),"غير موجود"))</x:f>
      </x:c>
      <x:c r="D180" s="68"/>
      <x:c r="E180" s="72"/>
      <x:c r="F180" s="72"/>
      <x:c r="G180" s="72"/>
      <x:c r="H180" s="76"/>
      <x:c r="I180" s="68"/>
      <x:c r="J180" s="68"/>
      <x:c r="K180" s="68"/>
      <x:c r="L180" s="68"/>
      <x:c r="M180" s="1"/>
      <x:c r="N180" s="1"/>
      <x:c r="O180" s="1"/>
      <x:c r="P180" s="1"/>
      <x:c r="Q180" s="1"/>
      <x:c r="R180" s="1"/>
      <x:c r="S180" s="1"/>
      <x:c r="T180" s="1"/>
      <x:c r="U180" s="1"/>
      <x:c r="V180" s="1"/>
      <x:c r="W180" s="1"/>
      <x:c r="X180" s="1"/>
      <x:c r="Y180" s="1"/>
      <x:c r="Z180" s="1"/>
    </x:row>
    <x:row r="181">
      <x:c r="A181" s="68" t="n">
        <x:f>ROW()-5</x:f>
        <x:v>176</x:v>
      </x:c>
      <x:c r="B181" s="70"/>
      <x:c r="C181" s="68" t="str">
        <x:f>IF(B181="","",IFERROR(VLOOKUP(B181,'بيانات الموظفين'!$A$6:$H$205,2,FALSE),"غير موجود"))</x:f>
      </x:c>
      <x:c r="D181" s="68"/>
      <x:c r="E181" s="72"/>
      <x:c r="F181" s="72"/>
      <x:c r="G181" s="72"/>
      <x:c r="H181" s="76"/>
      <x:c r="I181" s="68"/>
      <x:c r="J181" s="68"/>
      <x:c r="K181" s="68"/>
      <x:c r="L181" s="68"/>
      <x:c r="M181" s="1"/>
      <x:c r="N181" s="1"/>
      <x:c r="O181" s="1"/>
      <x:c r="P181" s="1"/>
      <x:c r="Q181" s="1"/>
      <x:c r="R181" s="1"/>
      <x:c r="S181" s="1"/>
      <x:c r="T181" s="1"/>
      <x:c r="U181" s="1"/>
      <x:c r="V181" s="1"/>
      <x:c r="W181" s="1"/>
      <x:c r="X181" s="1"/>
      <x:c r="Y181" s="1"/>
      <x:c r="Z181" s="1"/>
    </x:row>
    <x:row r="182">
      <x:c r="A182" s="68" t="n">
        <x:f>ROW()-5</x:f>
        <x:v>177</x:v>
      </x:c>
      <x:c r="B182" s="70"/>
      <x:c r="C182" s="68" t="str">
        <x:f>IF(B182="","",IFERROR(VLOOKUP(B182,'بيانات الموظفين'!$A$6:$H$205,2,FALSE),"غير موجود"))</x:f>
      </x:c>
      <x:c r="D182" s="68"/>
      <x:c r="E182" s="72"/>
      <x:c r="F182" s="72"/>
      <x:c r="G182" s="72"/>
      <x:c r="H182" s="76"/>
      <x:c r="I182" s="68"/>
      <x:c r="J182" s="68"/>
      <x:c r="K182" s="68"/>
      <x:c r="L182" s="68"/>
      <x:c r="M182" s="1"/>
      <x:c r="N182" s="1"/>
      <x:c r="O182" s="1"/>
      <x:c r="P182" s="1"/>
      <x:c r="Q182" s="1"/>
      <x:c r="R182" s="1"/>
      <x:c r="S182" s="1"/>
      <x:c r="T182" s="1"/>
      <x:c r="U182" s="1"/>
      <x:c r="V182" s="1"/>
      <x:c r="W182" s="1"/>
      <x:c r="X182" s="1"/>
      <x:c r="Y182" s="1"/>
      <x:c r="Z182" s="1"/>
    </x:row>
    <x:row r="183">
      <x:c r="A183" s="68" t="n">
        <x:f>ROW()-5</x:f>
        <x:v>178</x:v>
      </x:c>
      <x:c r="B183" s="70"/>
      <x:c r="C183" s="68" t="str">
        <x:f>IF(B183="","",IFERROR(VLOOKUP(B183,'بيانات الموظفين'!$A$6:$H$205,2,FALSE),"غير موجود"))</x:f>
      </x:c>
      <x:c r="D183" s="68"/>
      <x:c r="E183" s="72"/>
      <x:c r="F183" s="72"/>
      <x:c r="G183" s="72"/>
      <x:c r="H183" s="76"/>
      <x:c r="I183" s="68"/>
      <x:c r="J183" s="68"/>
      <x:c r="K183" s="68"/>
      <x:c r="L183" s="68"/>
      <x:c r="M183" s="1"/>
      <x:c r="N183" s="1"/>
      <x:c r="O183" s="1"/>
      <x:c r="P183" s="1"/>
      <x:c r="Q183" s="1"/>
      <x:c r="R183" s="1"/>
      <x:c r="S183" s="1"/>
      <x:c r="T183" s="1"/>
      <x:c r="U183" s="1"/>
      <x:c r="V183" s="1"/>
      <x:c r="W183" s="1"/>
      <x:c r="X183" s="1"/>
      <x:c r="Y183" s="1"/>
      <x:c r="Z183" s="1"/>
    </x:row>
    <x:row r="184">
      <x:c r="A184" s="68" t="n">
        <x:f>ROW()-5</x:f>
        <x:v>179</x:v>
      </x:c>
      <x:c r="B184" s="70"/>
      <x:c r="C184" s="68" t="str">
        <x:f>IF(B184="","",IFERROR(VLOOKUP(B184,'بيانات الموظفين'!$A$6:$H$205,2,FALSE),"غير موجود"))</x:f>
      </x:c>
      <x:c r="D184" s="68"/>
      <x:c r="E184" s="72"/>
      <x:c r="F184" s="72"/>
      <x:c r="G184" s="72"/>
      <x:c r="H184" s="76"/>
      <x:c r="I184" s="68"/>
      <x:c r="J184" s="68"/>
      <x:c r="K184" s="68"/>
      <x:c r="L184" s="68"/>
      <x:c r="M184" s="1"/>
      <x:c r="N184" s="1"/>
      <x:c r="O184" s="1"/>
      <x:c r="P184" s="1"/>
      <x:c r="Q184" s="1"/>
      <x:c r="R184" s="1"/>
      <x:c r="S184" s="1"/>
      <x:c r="T184" s="1"/>
      <x:c r="U184" s="1"/>
      <x:c r="V184" s="1"/>
      <x:c r="W184" s="1"/>
      <x:c r="X184" s="1"/>
      <x:c r="Y184" s="1"/>
      <x:c r="Z184" s="1"/>
    </x:row>
    <x:row r="185">
      <x:c r="A185" s="68" t="n">
        <x:f>ROW()-5</x:f>
        <x:v>180</x:v>
      </x:c>
      <x:c r="B185" s="70"/>
      <x:c r="C185" s="68" t="str">
        <x:f>IF(B185="","",IFERROR(VLOOKUP(B185,'بيانات الموظفين'!$A$6:$H$205,2,FALSE),"غير موجود"))</x:f>
      </x:c>
      <x:c r="D185" s="68"/>
      <x:c r="E185" s="72"/>
      <x:c r="F185" s="72"/>
      <x:c r="G185" s="72"/>
      <x:c r="H185" s="76"/>
      <x:c r="I185" s="68"/>
      <x:c r="J185" s="68"/>
      <x:c r="K185" s="68"/>
      <x:c r="L185" s="68"/>
      <x:c r="M185" s="1"/>
      <x:c r="N185" s="1"/>
      <x:c r="O185" s="1"/>
      <x:c r="P185" s="1"/>
      <x:c r="Q185" s="1"/>
      <x:c r="R185" s="1"/>
      <x:c r="S185" s="1"/>
      <x:c r="T185" s="1"/>
      <x:c r="U185" s="1"/>
      <x:c r="V185" s="1"/>
      <x:c r="W185" s="1"/>
      <x:c r="X185" s="1"/>
      <x:c r="Y185" s="1"/>
      <x:c r="Z185" s="1"/>
    </x:row>
    <x:row r="186">
      <x:c r="A186" s="68" t="n">
        <x:f>ROW()-5</x:f>
        <x:v>181</x:v>
      </x:c>
      <x:c r="B186" s="70"/>
      <x:c r="C186" s="68" t="str">
        <x:f>IF(B186="","",IFERROR(VLOOKUP(B186,'بيانات الموظفين'!$A$6:$H$205,2,FALSE),"غير موجود"))</x:f>
      </x:c>
      <x:c r="D186" s="68"/>
      <x:c r="E186" s="72"/>
      <x:c r="F186" s="72"/>
      <x:c r="G186" s="72"/>
      <x:c r="H186" s="76"/>
      <x:c r="I186" s="68"/>
      <x:c r="J186" s="68"/>
      <x:c r="K186" s="68"/>
      <x:c r="L186" s="68"/>
      <x:c r="M186" s="1"/>
      <x:c r="N186" s="1"/>
      <x:c r="O186" s="1"/>
      <x:c r="P186" s="1"/>
      <x:c r="Q186" s="1"/>
      <x:c r="R186" s="1"/>
      <x:c r="S186" s="1"/>
      <x:c r="T186" s="1"/>
      <x:c r="U186" s="1"/>
      <x:c r="V186" s="1"/>
      <x:c r="W186" s="1"/>
      <x:c r="X186" s="1"/>
      <x:c r="Y186" s="1"/>
      <x:c r="Z186" s="1"/>
    </x:row>
    <x:row r="187">
      <x:c r="A187" s="68" t="n">
        <x:f>ROW()-5</x:f>
        <x:v>182</x:v>
      </x:c>
      <x:c r="B187" s="70"/>
      <x:c r="C187" s="68" t="str">
        <x:f>IF(B187="","",IFERROR(VLOOKUP(B187,'بيانات الموظفين'!$A$6:$H$205,2,FALSE),"غير موجود"))</x:f>
      </x:c>
      <x:c r="D187" s="68"/>
      <x:c r="E187" s="72"/>
      <x:c r="F187" s="72"/>
      <x:c r="G187" s="72"/>
      <x:c r="H187" s="76"/>
      <x:c r="I187" s="68"/>
      <x:c r="J187" s="68"/>
      <x:c r="K187" s="68"/>
      <x:c r="L187" s="68"/>
      <x:c r="M187" s="1"/>
      <x:c r="N187" s="1"/>
      <x:c r="O187" s="1"/>
      <x:c r="P187" s="1"/>
      <x:c r="Q187" s="1"/>
      <x:c r="R187" s="1"/>
      <x:c r="S187" s="1"/>
      <x:c r="T187" s="1"/>
      <x:c r="U187" s="1"/>
      <x:c r="V187" s="1"/>
      <x:c r="W187" s="1"/>
      <x:c r="X187" s="1"/>
      <x:c r="Y187" s="1"/>
      <x:c r="Z187" s="1"/>
    </x:row>
    <x:row r="188">
      <x:c r="A188" s="68" t="n">
        <x:f>ROW()-5</x:f>
        <x:v>183</x:v>
      </x:c>
      <x:c r="B188" s="70"/>
      <x:c r="C188" s="68" t="str">
        <x:f>IF(B188="","",IFERROR(VLOOKUP(B188,'بيانات الموظفين'!$A$6:$H$205,2,FALSE),"غير موجود"))</x:f>
      </x:c>
      <x:c r="D188" s="68"/>
      <x:c r="E188" s="72"/>
      <x:c r="F188" s="72"/>
      <x:c r="G188" s="72"/>
      <x:c r="H188" s="76"/>
      <x:c r="I188" s="68"/>
      <x:c r="J188" s="68"/>
      <x:c r="K188" s="68"/>
      <x:c r="L188" s="68"/>
      <x:c r="M188" s="1"/>
      <x:c r="N188" s="1"/>
      <x:c r="O188" s="1"/>
      <x:c r="P188" s="1"/>
      <x:c r="Q188" s="1"/>
      <x:c r="R188" s="1"/>
      <x:c r="S188" s="1"/>
      <x:c r="T188" s="1"/>
      <x:c r="U188" s="1"/>
      <x:c r="V188" s="1"/>
      <x:c r="W188" s="1"/>
      <x:c r="X188" s="1"/>
      <x:c r="Y188" s="1"/>
      <x:c r="Z188" s="1"/>
    </x:row>
    <x:row r="189">
      <x:c r="A189" s="68" t="n">
        <x:f>ROW()-5</x:f>
        <x:v>184</x:v>
      </x:c>
      <x:c r="B189" s="70"/>
      <x:c r="C189" s="68" t="str">
        <x:f>IF(B189="","",IFERROR(VLOOKUP(B189,'بيانات الموظفين'!$A$6:$H$205,2,FALSE),"غير موجود"))</x:f>
      </x:c>
      <x:c r="D189" s="68"/>
      <x:c r="E189" s="72"/>
      <x:c r="F189" s="72"/>
      <x:c r="G189" s="72"/>
      <x:c r="H189" s="76"/>
      <x:c r="I189" s="68"/>
      <x:c r="J189" s="68"/>
      <x:c r="K189" s="68"/>
      <x:c r="L189" s="68"/>
      <x:c r="M189" s="1"/>
      <x:c r="N189" s="1"/>
      <x:c r="O189" s="1"/>
      <x:c r="P189" s="1"/>
      <x:c r="Q189" s="1"/>
      <x:c r="R189" s="1"/>
      <x:c r="S189" s="1"/>
      <x:c r="T189" s="1"/>
      <x:c r="U189" s="1"/>
      <x:c r="V189" s="1"/>
      <x:c r="W189" s="1"/>
      <x:c r="X189" s="1"/>
      <x:c r="Y189" s="1"/>
      <x:c r="Z189" s="1"/>
    </x:row>
    <x:row r="190">
      <x:c r="A190" s="68" t="n">
        <x:f>ROW()-5</x:f>
        <x:v>185</x:v>
      </x:c>
      <x:c r="B190" s="70"/>
      <x:c r="C190" s="68" t="str">
        <x:f>IF(B190="","",IFERROR(VLOOKUP(B190,'بيانات الموظفين'!$A$6:$H$205,2,FALSE),"غير موجود"))</x:f>
      </x:c>
      <x:c r="D190" s="68"/>
      <x:c r="E190" s="72"/>
      <x:c r="F190" s="72"/>
      <x:c r="G190" s="72"/>
      <x:c r="H190" s="76"/>
      <x:c r="I190" s="68"/>
      <x:c r="J190" s="68"/>
      <x:c r="K190" s="68"/>
      <x:c r="L190" s="68"/>
      <x:c r="M190" s="1"/>
      <x:c r="N190" s="1"/>
      <x:c r="O190" s="1"/>
      <x:c r="P190" s="1"/>
      <x:c r="Q190" s="1"/>
      <x:c r="R190" s="1"/>
      <x:c r="S190" s="1"/>
      <x:c r="T190" s="1"/>
      <x:c r="U190" s="1"/>
      <x:c r="V190" s="1"/>
      <x:c r="W190" s="1"/>
      <x:c r="X190" s="1"/>
      <x:c r="Y190" s="1"/>
      <x:c r="Z190" s="1"/>
    </x:row>
    <x:row r="191">
      <x:c r="A191" s="68" t="n">
        <x:f>ROW()-5</x:f>
        <x:v>186</x:v>
      </x:c>
      <x:c r="B191" s="70"/>
      <x:c r="C191" s="68" t="str">
        <x:f>IF(B191="","",IFERROR(VLOOKUP(B191,'بيانات الموظفين'!$A$6:$H$205,2,FALSE),"غير موجود"))</x:f>
      </x:c>
      <x:c r="D191" s="68"/>
      <x:c r="E191" s="72"/>
      <x:c r="F191" s="72"/>
      <x:c r="G191" s="72"/>
      <x:c r="H191" s="76"/>
      <x:c r="I191" s="68"/>
      <x:c r="J191" s="68"/>
      <x:c r="K191" s="68"/>
      <x:c r="L191" s="68"/>
      <x:c r="M191" s="1"/>
      <x:c r="N191" s="1"/>
      <x:c r="O191" s="1"/>
      <x:c r="P191" s="1"/>
      <x:c r="Q191" s="1"/>
      <x:c r="R191" s="1"/>
      <x:c r="S191" s="1"/>
      <x:c r="T191" s="1"/>
      <x:c r="U191" s="1"/>
      <x:c r="V191" s="1"/>
      <x:c r="W191" s="1"/>
      <x:c r="X191" s="1"/>
      <x:c r="Y191" s="1"/>
      <x:c r="Z191" s="1"/>
    </x:row>
    <x:row r="192">
      <x:c r="A192" s="68" t="n">
        <x:f>ROW()-5</x:f>
        <x:v>187</x:v>
      </x:c>
      <x:c r="B192" s="70"/>
      <x:c r="C192" s="68" t="str">
        <x:f>IF(B192="","",IFERROR(VLOOKUP(B192,'بيانات الموظفين'!$A$6:$H$205,2,FALSE),"غير موجود"))</x:f>
      </x:c>
      <x:c r="D192" s="68"/>
      <x:c r="E192" s="72"/>
      <x:c r="F192" s="72"/>
      <x:c r="G192" s="72"/>
      <x:c r="H192" s="76"/>
      <x:c r="I192" s="68"/>
      <x:c r="J192" s="68"/>
      <x:c r="K192" s="68"/>
      <x:c r="L192" s="68"/>
      <x:c r="M192" s="1"/>
      <x:c r="N192" s="1"/>
      <x:c r="O192" s="1"/>
      <x:c r="P192" s="1"/>
      <x:c r="Q192" s="1"/>
      <x:c r="R192" s="1"/>
      <x:c r="S192" s="1"/>
      <x:c r="T192" s="1"/>
      <x:c r="U192" s="1"/>
      <x:c r="V192" s="1"/>
      <x:c r="W192" s="1"/>
      <x:c r="X192" s="1"/>
      <x:c r="Y192" s="1"/>
      <x:c r="Z192" s="1"/>
    </x:row>
    <x:row r="193">
      <x:c r="A193" s="68" t="n">
        <x:f>ROW()-5</x:f>
        <x:v>188</x:v>
      </x:c>
      <x:c r="B193" s="70"/>
      <x:c r="C193" s="68" t="str">
        <x:f>IF(B193="","",IFERROR(VLOOKUP(B193,'بيانات الموظفين'!$A$6:$H$205,2,FALSE),"غير موجود"))</x:f>
      </x:c>
      <x:c r="D193" s="68"/>
      <x:c r="E193" s="72"/>
      <x:c r="F193" s="72"/>
      <x:c r="G193" s="72"/>
      <x:c r="H193" s="76"/>
      <x:c r="I193" s="68"/>
      <x:c r="J193" s="68"/>
      <x:c r="K193" s="68"/>
      <x:c r="L193" s="68"/>
      <x:c r="M193" s="1"/>
      <x:c r="N193" s="1"/>
      <x:c r="O193" s="1"/>
      <x:c r="P193" s="1"/>
      <x:c r="Q193" s="1"/>
      <x:c r="R193" s="1"/>
      <x:c r="S193" s="1"/>
      <x:c r="T193" s="1"/>
      <x:c r="U193" s="1"/>
      <x:c r="V193" s="1"/>
      <x:c r="W193" s="1"/>
      <x:c r="X193" s="1"/>
      <x:c r="Y193" s="1"/>
      <x:c r="Z193" s="1"/>
    </x:row>
    <x:row r="194">
      <x:c r="A194" s="68" t="n">
        <x:f>ROW()-5</x:f>
        <x:v>189</x:v>
      </x:c>
      <x:c r="B194" s="70"/>
      <x:c r="C194" s="68" t="str">
        <x:f>IF(B194="","",IFERROR(VLOOKUP(B194,'بيانات الموظفين'!$A$6:$H$205,2,FALSE),"غير موجود"))</x:f>
      </x:c>
      <x:c r="D194" s="68"/>
      <x:c r="E194" s="72"/>
      <x:c r="F194" s="72"/>
      <x:c r="G194" s="72"/>
      <x:c r="H194" s="76"/>
      <x:c r="I194" s="68"/>
      <x:c r="J194" s="68"/>
      <x:c r="K194" s="68"/>
      <x:c r="L194" s="68"/>
      <x:c r="M194" s="1"/>
      <x:c r="N194" s="1"/>
      <x:c r="O194" s="1"/>
      <x:c r="P194" s="1"/>
      <x:c r="Q194" s="1"/>
      <x:c r="R194" s="1"/>
      <x:c r="S194" s="1"/>
      <x:c r="T194" s="1"/>
      <x:c r="U194" s="1"/>
      <x:c r="V194" s="1"/>
      <x:c r="W194" s="1"/>
      <x:c r="X194" s="1"/>
      <x:c r="Y194" s="1"/>
      <x:c r="Z194" s="1"/>
    </x:row>
    <x:row r="195">
      <x:c r="A195" s="68" t="n">
        <x:f>ROW()-5</x:f>
        <x:v>190</x:v>
      </x:c>
      <x:c r="B195" s="70"/>
      <x:c r="C195" s="68" t="str">
        <x:f>IF(B195="","",IFERROR(VLOOKUP(B195,'بيانات الموظفين'!$A$6:$H$205,2,FALSE),"غير موجود"))</x:f>
      </x:c>
      <x:c r="D195" s="68"/>
      <x:c r="E195" s="72"/>
      <x:c r="F195" s="72"/>
      <x:c r="G195" s="72"/>
      <x:c r="H195" s="76"/>
      <x:c r="I195" s="68"/>
      <x:c r="J195" s="68"/>
      <x:c r="K195" s="68"/>
      <x:c r="L195" s="68"/>
      <x:c r="M195" s="1"/>
      <x:c r="N195" s="1"/>
      <x:c r="O195" s="1"/>
      <x:c r="P195" s="1"/>
      <x:c r="Q195" s="1"/>
      <x:c r="R195" s="1"/>
      <x:c r="S195" s="1"/>
      <x:c r="T195" s="1"/>
      <x:c r="U195" s="1"/>
      <x:c r="V195" s="1"/>
      <x:c r="W195" s="1"/>
      <x:c r="X195" s="1"/>
      <x:c r="Y195" s="1"/>
      <x:c r="Z195" s="1"/>
    </x:row>
    <x:row r="196">
      <x:c r="A196" s="68" t="n">
        <x:f>ROW()-5</x:f>
        <x:v>191</x:v>
      </x:c>
      <x:c r="B196" s="70"/>
      <x:c r="C196" s="68" t="str">
        <x:f>IF(B196="","",IFERROR(VLOOKUP(B196,'بيانات الموظفين'!$A$6:$H$205,2,FALSE),"غير موجود"))</x:f>
      </x:c>
      <x:c r="D196" s="68"/>
      <x:c r="E196" s="72"/>
      <x:c r="F196" s="72"/>
      <x:c r="G196" s="72"/>
      <x:c r="H196" s="76"/>
      <x:c r="I196" s="68"/>
      <x:c r="J196" s="68"/>
      <x:c r="K196" s="68"/>
      <x:c r="L196" s="68"/>
      <x:c r="M196" s="1"/>
      <x:c r="N196" s="1"/>
      <x:c r="O196" s="1"/>
      <x:c r="P196" s="1"/>
      <x:c r="Q196" s="1"/>
      <x:c r="R196" s="1"/>
      <x:c r="S196" s="1"/>
      <x:c r="T196" s="1"/>
      <x:c r="U196" s="1"/>
      <x:c r="V196" s="1"/>
      <x:c r="W196" s="1"/>
      <x:c r="X196" s="1"/>
      <x:c r="Y196" s="1"/>
      <x:c r="Z196" s="1"/>
    </x:row>
    <x:row r="197">
      <x:c r="A197" s="68" t="n">
        <x:f>ROW()-5</x:f>
        <x:v>192</x:v>
      </x:c>
      <x:c r="B197" s="70"/>
      <x:c r="C197" s="68" t="str">
        <x:f>IF(B197="","",IFERROR(VLOOKUP(B197,'بيانات الموظفين'!$A$6:$H$205,2,FALSE),"غير موجود"))</x:f>
      </x:c>
      <x:c r="D197" s="68"/>
      <x:c r="E197" s="72"/>
      <x:c r="F197" s="72"/>
      <x:c r="G197" s="72"/>
      <x:c r="H197" s="76"/>
      <x:c r="I197" s="68"/>
      <x:c r="J197" s="68"/>
      <x:c r="K197" s="68"/>
      <x:c r="L197" s="68"/>
      <x:c r="M197" s="1"/>
      <x:c r="N197" s="1"/>
      <x:c r="O197" s="1"/>
      <x:c r="P197" s="1"/>
      <x:c r="Q197" s="1"/>
      <x:c r="R197" s="1"/>
      <x:c r="S197" s="1"/>
      <x:c r="T197" s="1"/>
      <x:c r="U197" s="1"/>
      <x:c r="V197" s="1"/>
      <x:c r="W197" s="1"/>
      <x:c r="X197" s="1"/>
      <x:c r="Y197" s="1"/>
      <x:c r="Z197" s="1"/>
    </x:row>
    <x:row r="198">
      <x:c r="A198" s="68" t="n">
        <x:f>ROW()-5</x:f>
        <x:v>193</x:v>
      </x:c>
      <x:c r="B198" s="70"/>
      <x:c r="C198" s="68" t="str">
        <x:f>IF(B198="","",IFERROR(VLOOKUP(B198,'بيانات الموظفين'!$A$6:$H$205,2,FALSE),"غير موجود"))</x:f>
      </x:c>
      <x:c r="D198" s="68"/>
      <x:c r="E198" s="72"/>
      <x:c r="F198" s="72"/>
      <x:c r="G198" s="72"/>
      <x:c r="H198" s="76"/>
      <x:c r="I198" s="68"/>
      <x:c r="J198" s="68"/>
      <x:c r="K198" s="68"/>
      <x:c r="L198" s="68"/>
      <x:c r="M198" s="1"/>
      <x:c r="N198" s="1"/>
      <x:c r="O198" s="1"/>
      <x:c r="P198" s="1"/>
      <x:c r="Q198" s="1"/>
      <x:c r="R198" s="1"/>
      <x:c r="S198" s="1"/>
      <x:c r="T198" s="1"/>
      <x:c r="U198" s="1"/>
      <x:c r="V198" s="1"/>
      <x:c r="W198" s="1"/>
      <x:c r="X198" s="1"/>
      <x:c r="Y198" s="1"/>
      <x:c r="Z198" s="1"/>
    </x:row>
    <x:row r="199">
      <x:c r="A199" s="68" t="n">
        <x:f>ROW()-5</x:f>
        <x:v>194</x:v>
      </x:c>
      <x:c r="B199" s="70"/>
      <x:c r="C199" s="68" t="str">
        <x:f>IF(B199="","",IFERROR(VLOOKUP(B199,'بيانات الموظفين'!$A$6:$H$205,2,FALSE),"غير موجود"))</x:f>
      </x:c>
      <x:c r="D199" s="68"/>
      <x:c r="E199" s="72"/>
      <x:c r="F199" s="72"/>
      <x:c r="G199" s="72"/>
      <x:c r="H199" s="76"/>
      <x:c r="I199" s="68"/>
      <x:c r="J199" s="68"/>
      <x:c r="K199" s="68"/>
      <x:c r="L199" s="68"/>
      <x:c r="M199" s="1"/>
      <x:c r="N199" s="1"/>
      <x:c r="O199" s="1"/>
      <x:c r="P199" s="1"/>
      <x:c r="Q199" s="1"/>
      <x:c r="R199" s="1"/>
      <x:c r="S199" s="1"/>
      <x:c r="T199" s="1"/>
      <x:c r="U199" s="1"/>
      <x:c r="V199" s="1"/>
      <x:c r="W199" s="1"/>
      <x:c r="X199" s="1"/>
      <x:c r="Y199" s="1"/>
      <x:c r="Z199" s="1"/>
    </x:row>
    <x:row r="200">
      <x:c r="A200" s="68" t="n">
        <x:f>ROW()-5</x:f>
        <x:v>195</x:v>
      </x:c>
      <x:c r="B200" s="70"/>
      <x:c r="C200" s="68" t="str">
        <x:f>IF(B200="","",IFERROR(VLOOKUP(B200,'بيانات الموظفين'!$A$6:$H$205,2,FALSE),"غير موجود"))</x:f>
      </x:c>
      <x:c r="D200" s="68"/>
      <x:c r="E200" s="72"/>
      <x:c r="F200" s="72"/>
      <x:c r="G200" s="72"/>
      <x:c r="H200" s="76"/>
      <x:c r="I200" s="68"/>
      <x:c r="J200" s="68"/>
      <x:c r="K200" s="68"/>
      <x:c r="L200" s="68"/>
      <x:c r="M200" s="1"/>
      <x:c r="N200" s="1"/>
      <x:c r="O200" s="1"/>
      <x:c r="P200" s="1"/>
      <x:c r="Q200" s="1"/>
      <x:c r="R200" s="1"/>
      <x:c r="S200" s="1"/>
      <x:c r="T200" s="1"/>
      <x:c r="U200" s="1"/>
      <x:c r="V200" s="1"/>
      <x:c r="W200" s="1"/>
      <x:c r="X200" s="1"/>
      <x:c r="Y200" s="1"/>
      <x:c r="Z200" s="1"/>
    </x:row>
    <x:row r="201">
      <x:c r="A201" s="68" t="n">
        <x:f>ROW()-5</x:f>
        <x:v>196</x:v>
      </x:c>
      <x:c r="B201" s="70"/>
      <x:c r="C201" s="68" t="str">
        <x:f>IF(B201="","",IFERROR(VLOOKUP(B201,'بيانات الموظفين'!$A$6:$H$205,2,FALSE),"غير موجود"))</x:f>
      </x:c>
      <x:c r="D201" s="68"/>
      <x:c r="E201" s="72"/>
      <x:c r="F201" s="72"/>
      <x:c r="G201" s="72"/>
      <x:c r="H201" s="76"/>
      <x:c r="I201" s="68"/>
      <x:c r="J201" s="68"/>
      <x:c r="K201" s="68"/>
      <x:c r="L201" s="68"/>
      <x:c r="M201" s="1"/>
      <x:c r="N201" s="1"/>
      <x:c r="O201" s="1"/>
      <x:c r="P201" s="1"/>
      <x:c r="Q201" s="1"/>
      <x:c r="R201" s="1"/>
      <x:c r="S201" s="1"/>
      <x:c r="T201" s="1"/>
      <x:c r="U201" s="1"/>
      <x:c r="V201" s="1"/>
      <x:c r="W201" s="1"/>
      <x:c r="X201" s="1"/>
      <x:c r="Y201" s="1"/>
      <x:c r="Z201" s="1"/>
    </x:row>
    <x:row r="202">
      <x:c r="A202" s="68" t="n">
        <x:f>ROW()-5</x:f>
        <x:v>197</x:v>
      </x:c>
      <x:c r="B202" s="70"/>
      <x:c r="C202" s="68" t="str">
        <x:f>IF(B202="","",IFERROR(VLOOKUP(B202,'بيانات الموظفين'!$A$6:$H$205,2,FALSE),"غير موجود"))</x:f>
      </x:c>
      <x:c r="D202" s="68"/>
      <x:c r="E202" s="72"/>
      <x:c r="F202" s="72"/>
      <x:c r="G202" s="72"/>
      <x:c r="H202" s="76"/>
      <x:c r="I202" s="68"/>
      <x:c r="J202" s="68"/>
      <x:c r="K202" s="68"/>
      <x:c r="L202" s="68"/>
      <x:c r="M202" s="1"/>
      <x:c r="N202" s="1"/>
      <x:c r="O202" s="1"/>
      <x:c r="P202" s="1"/>
      <x:c r="Q202" s="1"/>
      <x:c r="R202" s="1"/>
      <x:c r="S202" s="1"/>
      <x:c r="T202" s="1"/>
      <x:c r="U202" s="1"/>
      <x:c r="V202" s="1"/>
      <x:c r="W202" s="1"/>
      <x:c r="X202" s="1"/>
      <x:c r="Y202" s="1"/>
      <x:c r="Z202" s="1"/>
    </x:row>
    <x:row r="203">
      <x:c r="A203" s="68" t="n">
        <x:f>ROW()-5</x:f>
        <x:v>198</x:v>
      </x:c>
      <x:c r="B203" s="70"/>
      <x:c r="C203" s="68" t="str">
        <x:f>IF(B203="","",IFERROR(VLOOKUP(B203,'بيانات الموظفين'!$A$6:$H$205,2,FALSE),"غير موجود"))</x:f>
      </x:c>
      <x:c r="D203" s="68"/>
      <x:c r="E203" s="72"/>
      <x:c r="F203" s="72"/>
      <x:c r="G203" s="72"/>
      <x:c r="H203" s="76"/>
      <x:c r="I203" s="68"/>
      <x:c r="J203" s="68"/>
      <x:c r="K203" s="68"/>
      <x:c r="L203" s="68"/>
      <x:c r="M203" s="1"/>
      <x:c r="N203" s="1"/>
      <x:c r="O203" s="1"/>
      <x:c r="P203" s="1"/>
      <x:c r="Q203" s="1"/>
      <x:c r="R203" s="1"/>
      <x:c r="S203" s="1"/>
      <x:c r="T203" s="1"/>
      <x:c r="U203" s="1"/>
      <x:c r="V203" s="1"/>
      <x:c r="W203" s="1"/>
      <x:c r="X203" s="1"/>
      <x:c r="Y203" s="1"/>
      <x:c r="Z203" s="1"/>
    </x:row>
    <x:row r="204">
      <x:c r="A204" s="68" t="n">
        <x:f>ROW()-5</x:f>
        <x:v>199</x:v>
      </x:c>
      <x:c r="B204" s="70"/>
      <x:c r="C204" s="68" t="str">
        <x:f>IF(B204="","",IFERROR(VLOOKUP(B204,'بيانات الموظفين'!$A$6:$H$205,2,FALSE),"غير موجود"))</x:f>
      </x:c>
      <x:c r="D204" s="68"/>
      <x:c r="E204" s="72"/>
      <x:c r="F204" s="72"/>
      <x:c r="G204" s="72"/>
      <x:c r="H204" s="76"/>
      <x:c r="I204" s="68"/>
      <x:c r="J204" s="68"/>
      <x:c r="K204" s="68"/>
      <x:c r="L204" s="68"/>
      <x:c r="M204" s="1"/>
      <x:c r="N204" s="1"/>
      <x:c r="O204" s="1"/>
      <x:c r="P204" s="1"/>
      <x:c r="Q204" s="1"/>
      <x:c r="R204" s="1"/>
      <x:c r="S204" s="1"/>
      <x:c r="T204" s="1"/>
      <x:c r="U204" s="1"/>
      <x:c r="V204" s="1"/>
      <x:c r="W204" s="1"/>
      <x:c r="X204" s="1"/>
      <x:c r="Y204" s="1"/>
      <x:c r="Z204" s="1"/>
    </x:row>
    <x:row r="205">
      <x:c r="A205" s="68" t="n">
        <x:f>ROW()-5</x:f>
        <x:v>200</x:v>
      </x:c>
      <x:c r="B205" s="70"/>
      <x:c r="C205" s="68" t="str">
        <x:f>IF(B205="","",IFERROR(VLOOKUP(B205,'بيانات الموظفين'!$A$6:$H$205,2,FALSE),"غير موجود"))</x:f>
      </x:c>
      <x:c r="D205" s="68"/>
      <x:c r="E205" s="72"/>
      <x:c r="F205" s="72"/>
      <x:c r="G205" s="72"/>
      <x:c r="H205" s="76"/>
      <x:c r="I205" s="68"/>
      <x:c r="J205" s="68"/>
      <x:c r="K205" s="68"/>
      <x:c r="L205" s="68"/>
      <x:c r="M205" s="1"/>
      <x:c r="N205" s="1"/>
      <x:c r="O205" s="1"/>
      <x:c r="P205" s="1"/>
      <x:c r="Q205" s="1"/>
      <x:c r="R205" s="1"/>
      <x:c r="S205" s="1"/>
      <x:c r="T205" s="1"/>
      <x:c r="U205" s="1"/>
      <x:c r="V205" s="1"/>
      <x:c r="W205" s="1"/>
      <x:c r="X205" s="1"/>
      <x:c r="Y205" s="1"/>
      <x:c r="Z205" s="1"/>
    </x:row>
    <x:row r="206">
      <x:c r="A206" s="68" t="n">
        <x:f>ROW()-5</x:f>
        <x:v>201</x:v>
      </x:c>
      <x:c r="B206" s="70"/>
      <x:c r="C206" s="68" t="str">
        <x:f>IF(B206="","",IFERROR(VLOOKUP(B206,'بيانات الموظفين'!$A$6:$H$205,2,FALSE),"غير موجود"))</x:f>
      </x:c>
      <x:c r="D206" s="68"/>
      <x:c r="E206" s="72"/>
      <x:c r="F206" s="72"/>
      <x:c r="G206" s="72"/>
      <x:c r="H206" s="76"/>
      <x:c r="I206" s="68"/>
      <x:c r="J206" s="68"/>
      <x:c r="K206" s="68"/>
      <x:c r="L206" s="68"/>
      <x:c r="M206" s="1"/>
      <x:c r="N206" s="1"/>
      <x:c r="O206" s="1"/>
      <x:c r="P206" s="1"/>
      <x:c r="Q206" s="1"/>
      <x:c r="R206" s="1"/>
      <x:c r="S206" s="1"/>
      <x:c r="T206" s="1"/>
      <x:c r="U206" s="1"/>
      <x:c r="V206" s="1"/>
      <x:c r="W206" s="1"/>
      <x:c r="X206" s="1"/>
      <x:c r="Y206" s="1"/>
      <x:c r="Z206" s="1"/>
    </x:row>
    <x:row r="207">
      <x:c r="A207" s="68" t="n">
        <x:f>ROW()-5</x:f>
        <x:v>202</x:v>
      </x:c>
      <x:c r="B207" s="70"/>
      <x:c r="C207" s="68" t="str">
        <x:f>IF(B207="","",IFERROR(VLOOKUP(B207,'بيانات الموظفين'!$A$6:$H$205,2,FALSE),"غير موجود"))</x:f>
      </x:c>
      <x:c r="D207" s="68"/>
      <x:c r="E207" s="72"/>
      <x:c r="F207" s="72"/>
      <x:c r="G207" s="72"/>
      <x:c r="H207" s="76"/>
      <x:c r="I207" s="68"/>
      <x:c r="J207" s="68"/>
      <x:c r="K207" s="68"/>
      <x:c r="L207" s="68"/>
      <x:c r="M207" s="1"/>
      <x:c r="N207" s="1"/>
      <x:c r="O207" s="1"/>
      <x:c r="P207" s="1"/>
      <x:c r="Q207" s="1"/>
      <x:c r="R207" s="1"/>
      <x:c r="S207" s="1"/>
      <x:c r="T207" s="1"/>
      <x:c r="U207" s="1"/>
      <x:c r="V207" s="1"/>
      <x:c r="W207" s="1"/>
      <x:c r="X207" s="1"/>
      <x:c r="Y207" s="1"/>
      <x:c r="Z207" s="1"/>
    </x:row>
    <x:row r="208">
      <x:c r="A208" s="68" t="n">
        <x:f>ROW()-5</x:f>
        <x:v>203</x:v>
      </x:c>
      <x:c r="B208" s="70"/>
      <x:c r="C208" s="68" t="str">
        <x:f>IF(B208="","",IFERROR(VLOOKUP(B208,'بيانات الموظفين'!$A$6:$H$205,2,FALSE),"غير موجود"))</x:f>
      </x:c>
      <x:c r="D208" s="68"/>
      <x:c r="E208" s="72"/>
      <x:c r="F208" s="72"/>
      <x:c r="G208" s="72"/>
      <x:c r="H208" s="76"/>
      <x:c r="I208" s="68"/>
      <x:c r="J208" s="68"/>
      <x:c r="K208" s="68"/>
      <x:c r="L208" s="68"/>
      <x:c r="M208" s="1"/>
      <x:c r="N208" s="1"/>
      <x:c r="O208" s="1"/>
      <x:c r="P208" s="1"/>
      <x:c r="Q208" s="1"/>
      <x:c r="R208" s="1"/>
      <x:c r="S208" s="1"/>
      <x:c r="T208" s="1"/>
      <x:c r="U208" s="1"/>
      <x:c r="V208" s="1"/>
      <x:c r="W208" s="1"/>
      <x:c r="X208" s="1"/>
      <x:c r="Y208" s="1"/>
      <x:c r="Z208" s="1"/>
    </x:row>
    <x:row r="209">
      <x:c r="A209" s="68" t="n">
        <x:f>ROW()-5</x:f>
        <x:v>204</x:v>
      </x:c>
      <x:c r="B209" s="70"/>
      <x:c r="C209" s="68" t="str">
        <x:f>IF(B209="","",IFERROR(VLOOKUP(B209,'بيانات الموظفين'!$A$6:$H$205,2,FALSE),"غير موجود"))</x:f>
      </x:c>
      <x:c r="D209" s="68"/>
      <x:c r="E209" s="72"/>
      <x:c r="F209" s="72"/>
      <x:c r="G209" s="72"/>
      <x:c r="H209" s="76"/>
      <x:c r="I209" s="68"/>
      <x:c r="J209" s="68"/>
      <x:c r="K209" s="68"/>
      <x:c r="L209" s="68"/>
      <x:c r="M209" s="1"/>
      <x:c r="N209" s="1"/>
      <x:c r="O209" s="1"/>
      <x:c r="P209" s="1"/>
      <x:c r="Q209" s="1"/>
      <x:c r="R209" s="1"/>
      <x:c r="S209" s="1"/>
      <x:c r="T209" s="1"/>
      <x:c r="U209" s="1"/>
      <x:c r="V209" s="1"/>
      <x:c r="W209" s="1"/>
      <x:c r="X209" s="1"/>
      <x:c r="Y209" s="1"/>
      <x:c r="Z209" s="1"/>
    </x:row>
    <x:row r="210">
      <x:c r="A210" s="68" t="n">
        <x:f>ROW()-5</x:f>
        <x:v>205</x:v>
      </x:c>
      <x:c r="B210" s="70"/>
      <x:c r="C210" s="68" t="str">
        <x:f>IF(B210="","",IFERROR(VLOOKUP(B210,'بيانات الموظفين'!$A$6:$H$205,2,FALSE),"غير موجود"))</x:f>
      </x:c>
      <x:c r="D210" s="68"/>
      <x:c r="E210" s="72"/>
      <x:c r="F210" s="72"/>
      <x:c r="G210" s="72"/>
      <x:c r="H210" s="76"/>
      <x:c r="I210" s="68"/>
      <x:c r="J210" s="68"/>
      <x:c r="K210" s="68"/>
      <x:c r="L210" s="68"/>
      <x:c r="M210" s="1"/>
      <x:c r="N210" s="1"/>
      <x:c r="O210" s="1"/>
      <x:c r="P210" s="1"/>
      <x:c r="Q210" s="1"/>
      <x:c r="R210" s="1"/>
      <x:c r="S210" s="1"/>
      <x:c r="T210" s="1"/>
      <x:c r="U210" s="1"/>
      <x:c r="V210" s="1"/>
      <x:c r="W210" s="1"/>
      <x:c r="X210" s="1"/>
      <x:c r="Y210" s="1"/>
      <x:c r="Z210" s="1"/>
    </x:row>
    <x:row r="211">
      <x:c r="A211" s="68" t="n">
        <x:f>ROW()-5</x:f>
        <x:v>206</x:v>
      </x:c>
      <x:c r="B211" s="70"/>
      <x:c r="C211" s="68" t="str">
        <x:f>IF(B211="","",IFERROR(VLOOKUP(B211,'بيانات الموظفين'!$A$6:$H$205,2,FALSE),"غير موجود"))</x:f>
      </x:c>
      <x:c r="D211" s="68"/>
      <x:c r="E211" s="72"/>
      <x:c r="F211" s="72"/>
      <x:c r="G211" s="72"/>
      <x:c r="H211" s="76"/>
      <x:c r="I211" s="68"/>
      <x:c r="J211" s="68"/>
      <x:c r="K211" s="68"/>
      <x:c r="L211" s="68"/>
      <x:c r="M211" s="1"/>
      <x:c r="N211" s="1"/>
      <x:c r="O211" s="1"/>
      <x:c r="P211" s="1"/>
      <x:c r="Q211" s="1"/>
      <x:c r="R211" s="1"/>
      <x:c r="S211" s="1"/>
      <x:c r="T211" s="1"/>
      <x:c r="U211" s="1"/>
      <x:c r="V211" s="1"/>
      <x:c r="W211" s="1"/>
      <x:c r="X211" s="1"/>
      <x:c r="Y211" s="1"/>
      <x:c r="Z211" s="1"/>
    </x:row>
    <x:row r="212">
      <x:c r="A212" s="68" t="n">
        <x:f>ROW()-5</x:f>
        <x:v>207</x:v>
      </x:c>
      <x:c r="B212" s="70"/>
      <x:c r="C212" s="68" t="str">
        <x:f>IF(B212="","",IFERROR(VLOOKUP(B212,'بيانات الموظفين'!$A$6:$H$205,2,FALSE),"غير موجود"))</x:f>
      </x:c>
      <x:c r="D212" s="68"/>
      <x:c r="E212" s="72"/>
      <x:c r="F212" s="72"/>
      <x:c r="G212" s="72"/>
      <x:c r="H212" s="76"/>
      <x:c r="I212" s="68"/>
      <x:c r="J212" s="68"/>
      <x:c r="K212" s="68"/>
      <x:c r="L212" s="68"/>
      <x:c r="M212" s="1"/>
      <x:c r="N212" s="1"/>
      <x:c r="O212" s="1"/>
      <x:c r="P212" s="1"/>
      <x:c r="Q212" s="1"/>
      <x:c r="R212" s="1"/>
      <x:c r="S212" s="1"/>
      <x:c r="T212" s="1"/>
      <x:c r="U212" s="1"/>
      <x:c r="V212" s="1"/>
      <x:c r="W212" s="1"/>
      <x:c r="X212" s="1"/>
      <x:c r="Y212" s="1"/>
      <x:c r="Z212" s="1"/>
    </x:row>
    <x:row r="213">
      <x:c r="A213" s="68" t="n">
        <x:f>ROW()-5</x:f>
        <x:v>208</x:v>
      </x:c>
      <x:c r="B213" s="70"/>
      <x:c r="C213" s="68" t="str">
        <x:f>IF(B213="","",IFERROR(VLOOKUP(B213,'بيانات الموظفين'!$A$6:$H$205,2,FALSE),"غير موجود"))</x:f>
      </x:c>
      <x:c r="D213" s="68"/>
      <x:c r="E213" s="72"/>
      <x:c r="F213" s="72"/>
      <x:c r="G213" s="72"/>
      <x:c r="H213" s="76"/>
      <x:c r="I213" s="68"/>
      <x:c r="J213" s="68"/>
      <x:c r="K213" s="68"/>
      <x:c r="L213" s="68"/>
      <x:c r="M213" s="1"/>
      <x:c r="N213" s="1"/>
      <x:c r="O213" s="1"/>
      <x:c r="P213" s="1"/>
      <x:c r="Q213" s="1"/>
      <x:c r="R213" s="1"/>
      <x:c r="S213" s="1"/>
      <x:c r="T213" s="1"/>
      <x:c r="U213" s="1"/>
      <x:c r="V213" s="1"/>
      <x:c r="W213" s="1"/>
      <x:c r="X213" s="1"/>
      <x:c r="Y213" s="1"/>
      <x:c r="Z213" s="1"/>
    </x:row>
    <x:row r="214">
      <x:c r="A214" s="68" t="n">
        <x:f>ROW()-5</x:f>
        <x:v>209</x:v>
      </x:c>
      <x:c r="B214" s="70"/>
      <x:c r="C214" s="68" t="str">
        <x:f>IF(B214="","",IFERROR(VLOOKUP(B214,'بيانات الموظفين'!$A$6:$H$205,2,FALSE),"غير موجود"))</x:f>
      </x:c>
      <x:c r="D214" s="68"/>
      <x:c r="E214" s="72"/>
      <x:c r="F214" s="72"/>
      <x:c r="G214" s="72"/>
      <x:c r="H214" s="76"/>
      <x:c r="I214" s="68"/>
      <x:c r="J214" s="68"/>
      <x:c r="K214" s="68"/>
      <x:c r="L214" s="68"/>
      <x:c r="M214" s="1"/>
      <x:c r="N214" s="1"/>
      <x:c r="O214" s="1"/>
      <x:c r="P214" s="1"/>
      <x:c r="Q214" s="1"/>
      <x:c r="R214" s="1"/>
      <x:c r="S214" s="1"/>
      <x:c r="T214" s="1"/>
      <x:c r="U214" s="1"/>
      <x:c r="V214" s="1"/>
      <x:c r="W214" s="1"/>
      <x:c r="X214" s="1"/>
      <x:c r="Y214" s="1"/>
      <x:c r="Z214" s="1"/>
    </x:row>
    <x:row r="215">
      <x:c r="A215" s="68" t="n">
        <x:f>ROW()-5</x:f>
        <x:v>210</x:v>
      </x:c>
      <x:c r="B215" s="70"/>
      <x:c r="C215" s="68" t="str">
        <x:f>IF(B215="","",IFERROR(VLOOKUP(B215,'بيانات الموظفين'!$A$6:$H$205,2,FALSE),"غير موجود"))</x:f>
      </x:c>
      <x:c r="D215" s="68"/>
      <x:c r="E215" s="72"/>
      <x:c r="F215" s="72"/>
      <x:c r="G215" s="72"/>
      <x:c r="H215" s="76"/>
      <x:c r="I215" s="68"/>
      <x:c r="J215" s="68"/>
      <x:c r="K215" s="68"/>
      <x:c r="L215" s="68"/>
      <x:c r="M215" s="1"/>
      <x:c r="N215" s="1"/>
      <x:c r="O215" s="1"/>
      <x:c r="P215" s="1"/>
      <x:c r="Q215" s="1"/>
      <x:c r="R215" s="1"/>
      <x:c r="S215" s="1"/>
      <x:c r="T215" s="1"/>
      <x:c r="U215" s="1"/>
      <x:c r="V215" s="1"/>
      <x:c r="W215" s="1"/>
      <x:c r="X215" s="1"/>
      <x:c r="Y215" s="1"/>
      <x:c r="Z215" s="1"/>
    </x:row>
    <x:row r="216">
      <x:c r="A216" s="68" t="n">
        <x:f>ROW()-5</x:f>
        <x:v>211</x:v>
      </x:c>
      <x:c r="B216" s="70"/>
      <x:c r="C216" s="68" t="str">
        <x:f>IF(B216="","",IFERROR(VLOOKUP(B216,'بيانات الموظفين'!$A$6:$H$205,2,FALSE),"غير موجود"))</x:f>
      </x:c>
      <x:c r="D216" s="68"/>
      <x:c r="E216" s="72"/>
      <x:c r="F216" s="72"/>
      <x:c r="G216" s="72"/>
      <x:c r="H216" s="76"/>
      <x:c r="I216" s="68"/>
      <x:c r="J216" s="68"/>
      <x:c r="K216" s="68"/>
      <x:c r="L216" s="68"/>
      <x:c r="M216" s="1"/>
      <x:c r="N216" s="1"/>
      <x:c r="O216" s="1"/>
      <x:c r="P216" s="1"/>
      <x:c r="Q216" s="1"/>
      <x:c r="R216" s="1"/>
      <x:c r="S216" s="1"/>
      <x:c r="T216" s="1"/>
      <x:c r="U216" s="1"/>
      <x:c r="V216" s="1"/>
      <x:c r="W216" s="1"/>
      <x:c r="X216" s="1"/>
      <x:c r="Y216" s="1"/>
      <x:c r="Z216" s="1"/>
    </x:row>
    <x:row r="217">
      <x:c r="A217" s="68" t="n">
        <x:f>ROW()-5</x:f>
        <x:v>212</x:v>
      </x:c>
      <x:c r="B217" s="70"/>
      <x:c r="C217" s="68" t="str">
        <x:f>IF(B217="","",IFERROR(VLOOKUP(B217,'بيانات الموظفين'!$A$6:$H$205,2,FALSE),"غير موجود"))</x:f>
      </x:c>
      <x:c r="D217" s="68"/>
      <x:c r="E217" s="72"/>
      <x:c r="F217" s="72"/>
      <x:c r="G217" s="72"/>
      <x:c r="H217" s="76"/>
      <x:c r="I217" s="68"/>
      <x:c r="J217" s="68"/>
      <x:c r="K217" s="68"/>
      <x:c r="L217" s="68"/>
      <x:c r="M217" s="1"/>
      <x:c r="N217" s="1"/>
      <x:c r="O217" s="1"/>
      <x:c r="P217" s="1"/>
      <x:c r="Q217" s="1"/>
      <x:c r="R217" s="1"/>
      <x:c r="S217" s="1"/>
      <x:c r="T217" s="1"/>
      <x:c r="U217" s="1"/>
      <x:c r="V217" s="1"/>
      <x:c r="W217" s="1"/>
      <x:c r="X217" s="1"/>
      <x:c r="Y217" s="1"/>
      <x:c r="Z217" s="1"/>
    </x:row>
    <x:row r="218">
      <x:c r="A218" s="68" t="n">
        <x:f>ROW()-5</x:f>
        <x:v>213</x:v>
      </x:c>
      <x:c r="B218" s="70"/>
      <x:c r="C218" s="68" t="str">
        <x:f>IF(B218="","",IFERROR(VLOOKUP(B218,'بيانات الموظفين'!$A$6:$H$205,2,FALSE),"غير موجود"))</x:f>
      </x:c>
      <x:c r="D218" s="68"/>
      <x:c r="E218" s="72"/>
      <x:c r="F218" s="72"/>
      <x:c r="G218" s="72"/>
      <x:c r="H218" s="76"/>
      <x:c r="I218" s="68"/>
      <x:c r="J218" s="68"/>
      <x:c r="K218" s="68"/>
      <x:c r="L218" s="68"/>
      <x:c r="M218" s="1"/>
      <x:c r="N218" s="1"/>
      <x:c r="O218" s="1"/>
      <x:c r="P218" s="1"/>
      <x:c r="Q218" s="1"/>
      <x:c r="R218" s="1"/>
      <x:c r="S218" s="1"/>
      <x:c r="T218" s="1"/>
      <x:c r="U218" s="1"/>
      <x:c r="V218" s="1"/>
      <x:c r="W218" s="1"/>
      <x:c r="X218" s="1"/>
      <x:c r="Y218" s="1"/>
      <x:c r="Z218" s="1"/>
    </x:row>
    <x:row r="219">
      <x:c r="A219" s="68" t="n">
        <x:f>ROW()-5</x:f>
        <x:v>214</x:v>
      </x:c>
      <x:c r="B219" s="70"/>
      <x:c r="C219" s="68" t="str">
        <x:f>IF(B219="","",IFERROR(VLOOKUP(B219,'بيانات الموظفين'!$A$6:$H$205,2,FALSE),"غير موجود"))</x:f>
      </x:c>
      <x:c r="D219" s="68"/>
      <x:c r="E219" s="72"/>
      <x:c r="F219" s="72"/>
      <x:c r="G219" s="72"/>
      <x:c r="H219" s="76"/>
      <x:c r="I219" s="68"/>
      <x:c r="J219" s="68"/>
      <x:c r="K219" s="68"/>
      <x:c r="L219" s="68"/>
      <x:c r="M219" s="1"/>
      <x:c r="N219" s="1"/>
      <x:c r="O219" s="1"/>
      <x:c r="P219" s="1"/>
      <x:c r="Q219" s="1"/>
      <x:c r="R219" s="1"/>
      <x:c r="S219" s="1"/>
      <x:c r="T219" s="1"/>
      <x:c r="U219" s="1"/>
      <x:c r="V219" s="1"/>
      <x:c r="W219" s="1"/>
      <x:c r="X219" s="1"/>
      <x:c r="Y219" s="1"/>
      <x:c r="Z219" s="1"/>
    </x:row>
    <x:row r="220">
      <x:c r="A220" s="68" t="n">
        <x:f>ROW()-5</x:f>
        <x:v>215</x:v>
      </x:c>
      <x:c r="B220" s="70"/>
      <x:c r="C220" s="68" t="str">
        <x:f>IF(B220="","",IFERROR(VLOOKUP(B220,'بيانات الموظفين'!$A$6:$H$205,2,FALSE),"غير موجود"))</x:f>
      </x:c>
      <x:c r="D220" s="68"/>
      <x:c r="E220" s="72"/>
      <x:c r="F220" s="72"/>
      <x:c r="G220" s="72"/>
      <x:c r="H220" s="76"/>
      <x:c r="I220" s="68"/>
      <x:c r="J220" s="68"/>
      <x:c r="K220" s="68"/>
      <x:c r="L220" s="68"/>
      <x:c r="M220" s="1"/>
      <x:c r="N220" s="1"/>
      <x:c r="O220" s="1"/>
      <x:c r="P220" s="1"/>
      <x:c r="Q220" s="1"/>
      <x:c r="R220" s="1"/>
      <x:c r="S220" s="1"/>
      <x:c r="T220" s="1"/>
      <x:c r="U220" s="1"/>
      <x:c r="V220" s="1"/>
      <x:c r="W220" s="1"/>
      <x:c r="X220" s="1"/>
      <x:c r="Y220" s="1"/>
      <x:c r="Z220" s="1"/>
    </x:row>
    <x:row r="221">
      <x:c r="A221" s="68" t="n">
        <x:f>ROW()-5</x:f>
        <x:v>216</x:v>
      </x:c>
      <x:c r="B221" s="70"/>
      <x:c r="C221" s="68" t="str">
        <x:f>IF(B221="","",IFERROR(VLOOKUP(B221,'بيانات الموظفين'!$A$6:$H$205,2,FALSE),"غير موجود"))</x:f>
      </x:c>
      <x:c r="D221" s="68"/>
      <x:c r="E221" s="72"/>
      <x:c r="F221" s="72"/>
      <x:c r="G221" s="72"/>
      <x:c r="H221" s="76"/>
      <x:c r="I221" s="68"/>
      <x:c r="J221" s="68"/>
      <x:c r="K221" s="68"/>
      <x:c r="L221" s="68"/>
      <x:c r="M221" s="1"/>
      <x:c r="N221" s="1"/>
      <x:c r="O221" s="1"/>
      <x:c r="P221" s="1"/>
      <x:c r="Q221" s="1"/>
      <x:c r="R221" s="1"/>
      <x:c r="S221" s="1"/>
      <x:c r="T221" s="1"/>
      <x:c r="U221" s="1"/>
      <x:c r="V221" s="1"/>
      <x:c r="W221" s="1"/>
      <x:c r="X221" s="1"/>
      <x:c r="Y221" s="1"/>
      <x:c r="Z221" s="1"/>
    </x:row>
    <x:row r="222">
      <x:c r="A222" s="68" t="n">
        <x:f>ROW()-5</x:f>
        <x:v>217</x:v>
      </x:c>
      <x:c r="B222" s="70"/>
      <x:c r="C222" s="68" t="str">
        <x:f>IF(B222="","",IFERROR(VLOOKUP(B222,'بيانات الموظفين'!$A$6:$H$205,2,FALSE),"غير موجود"))</x:f>
      </x:c>
      <x:c r="D222" s="68"/>
      <x:c r="E222" s="72"/>
      <x:c r="F222" s="72"/>
      <x:c r="G222" s="72"/>
      <x:c r="H222" s="76"/>
      <x:c r="I222" s="68"/>
      <x:c r="J222" s="68"/>
      <x:c r="K222" s="68"/>
      <x:c r="L222" s="68"/>
      <x:c r="M222" s="1"/>
      <x:c r="N222" s="1"/>
      <x:c r="O222" s="1"/>
      <x:c r="P222" s="1"/>
      <x:c r="Q222" s="1"/>
      <x:c r="R222" s="1"/>
      <x:c r="S222" s="1"/>
      <x:c r="T222" s="1"/>
      <x:c r="U222" s="1"/>
      <x:c r="V222" s="1"/>
      <x:c r="W222" s="1"/>
      <x:c r="X222" s="1"/>
      <x:c r="Y222" s="1"/>
      <x:c r="Z222" s="1"/>
    </x:row>
    <x:row r="223">
      <x:c r="A223" s="68" t="n">
        <x:f>ROW()-5</x:f>
        <x:v>218</x:v>
      </x:c>
      <x:c r="B223" s="70"/>
      <x:c r="C223" s="68" t="str">
        <x:f>IF(B223="","",IFERROR(VLOOKUP(B223,'بيانات الموظفين'!$A$6:$H$205,2,FALSE),"غير موجود"))</x:f>
      </x:c>
      <x:c r="D223" s="68"/>
      <x:c r="E223" s="72"/>
      <x:c r="F223" s="72"/>
      <x:c r="G223" s="72"/>
      <x:c r="H223" s="76"/>
      <x:c r="I223" s="68"/>
      <x:c r="J223" s="68"/>
      <x:c r="K223" s="68"/>
      <x:c r="L223" s="68"/>
      <x:c r="M223" s="1"/>
      <x:c r="N223" s="1"/>
      <x:c r="O223" s="1"/>
      <x:c r="P223" s="1"/>
      <x:c r="Q223" s="1"/>
      <x:c r="R223" s="1"/>
      <x:c r="S223" s="1"/>
      <x:c r="T223" s="1"/>
      <x:c r="U223" s="1"/>
      <x:c r="V223" s="1"/>
      <x:c r="W223" s="1"/>
      <x:c r="X223" s="1"/>
      <x:c r="Y223" s="1"/>
      <x:c r="Z223" s="1"/>
    </x:row>
    <x:row r="224">
      <x:c r="A224" s="68" t="n">
        <x:f>ROW()-5</x:f>
        <x:v>219</x:v>
      </x:c>
      <x:c r="B224" s="70"/>
      <x:c r="C224" s="68" t="str">
        <x:f>IF(B224="","",IFERROR(VLOOKUP(B224,'بيانات الموظفين'!$A$6:$H$205,2,FALSE),"غير موجود"))</x:f>
      </x:c>
      <x:c r="D224" s="68"/>
      <x:c r="E224" s="72"/>
      <x:c r="F224" s="72"/>
      <x:c r="G224" s="72"/>
      <x:c r="H224" s="76"/>
      <x:c r="I224" s="68"/>
      <x:c r="J224" s="68"/>
      <x:c r="K224" s="68"/>
      <x:c r="L224" s="68"/>
      <x:c r="M224" s="1"/>
      <x:c r="N224" s="1"/>
      <x:c r="O224" s="1"/>
      <x:c r="P224" s="1"/>
      <x:c r="Q224" s="1"/>
      <x:c r="R224" s="1"/>
      <x:c r="S224" s="1"/>
      <x:c r="T224" s="1"/>
      <x:c r="U224" s="1"/>
      <x:c r="V224" s="1"/>
      <x:c r="W224" s="1"/>
      <x:c r="X224" s="1"/>
      <x:c r="Y224" s="1"/>
      <x:c r="Z224" s="1"/>
    </x:row>
    <x:row r="225">
      <x:c r="A225" s="68" t="n">
        <x:f>ROW()-5</x:f>
        <x:v>220</x:v>
      </x:c>
      <x:c r="B225" s="70"/>
      <x:c r="C225" s="68" t="str">
        <x:f>IF(B225="","",IFERROR(VLOOKUP(B225,'بيانات الموظفين'!$A$6:$H$205,2,FALSE),"غير موجود"))</x:f>
      </x:c>
      <x:c r="D225" s="68"/>
      <x:c r="E225" s="72"/>
      <x:c r="F225" s="72"/>
      <x:c r="G225" s="72"/>
      <x:c r="H225" s="76"/>
      <x:c r="I225" s="68"/>
      <x:c r="J225" s="68"/>
      <x:c r="K225" s="68"/>
      <x:c r="L225" s="68"/>
      <x:c r="M225" s="1"/>
      <x:c r="N225" s="1"/>
      <x:c r="O225" s="1"/>
      <x:c r="P225" s="1"/>
      <x:c r="Q225" s="1"/>
      <x:c r="R225" s="1"/>
      <x:c r="S225" s="1"/>
      <x:c r="T225" s="1"/>
      <x:c r="U225" s="1"/>
      <x:c r="V225" s="1"/>
      <x:c r="W225" s="1"/>
      <x:c r="X225" s="1"/>
      <x:c r="Y225" s="1"/>
      <x:c r="Z225" s="1"/>
    </x:row>
    <x:row r="226">
      <x:c r="A226" s="68" t="n">
        <x:f>ROW()-5</x:f>
        <x:v>221</x:v>
      </x:c>
      <x:c r="B226" s="70"/>
      <x:c r="C226" s="68" t="str">
        <x:f>IF(B226="","",IFERROR(VLOOKUP(B226,'بيانات الموظفين'!$A$6:$H$205,2,FALSE),"غير موجود"))</x:f>
      </x:c>
      <x:c r="D226" s="68"/>
      <x:c r="E226" s="72"/>
      <x:c r="F226" s="72"/>
      <x:c r="G226" s="72"/>
      <x:c r="H226" s="76"/>
      <x:c r="I226" s="68"/>
      <x:c r="J226" s="68"/>
      <x:c r="K226" s="68"/>
      <x:c r="L226" s="68"/>
      <x:c r="M226" s="1"/>
      <x:c r="N226" s="1"/>
      <x:c r="O226" s="1"/>
      <x:c r="P226" s="1"/>
      <x:c r="Q226" s="1"/>
      <x:c r="R226" s="1"/>
      <x:c r="S226" s="1"/>
      <x:c r="T226" s="1"/>
      <x:c r="U226" s="1"/>
      <x:c r="V226" s="1"/>
      <x:c r="W226" s="1"/>
      <x:c r="X226" s="1"/>
      <x:c r="Y226" s="1"/>
      <x:c r="Z226" s="1"/>
    </x:row>
    <x:row r="227">
      <x:c r="A227" s="68" t="n">
        <x:f>ROW()-5</x:f>
        <x:v>222</x:v>
      </x:c>
      <x:c r="B227" s="70"/>
      <x:c r="C227" s="68" t="str">
        <x:f>IF(B227="","",IFERROR(VLOOKUP(B227,'بيانات الموظفين'!$A$6:$H$205,2,FALSE),"غير موجود"))</x:f>
      </x:c>
      <x:c r="D227" s="68"/>
      <x:c r="E227" s="72"/>
      <x:c r="F227" s="72"/>
      <x:c r="G227" s="72"/>
      <x:c r="H227" s="76"/>
      <x:c r="I227" s="68"/>
      <x:c r="J227" s="68"/>
      <x:c r="K227" s="68"/>
      <x:c r="L227" s="68"/>
      <x:c r="M227" s="1"/>
      <x:c r="N227" s="1"/>
      <x:c r="O227" s="1"/>
      <x:c r="P227" s="1"/>
      <x:c r="Q227" s="1"/>
      <x:c r="R227" s="1"/>
      <x:c r="S227" s="1"/>
      <x:c r="T227" s="1"/>
      <x:c r="U227" s="1"/>
      <x:c r="V227" s="1"/>
      <x:c r="W227" s="1"/>
      <x:c r="X227" s="1"/>
      <x:c r="Y227" s="1"/>
      <x:c r="Z227" s="1"/>
    </x:row>
    <x:row r="228">
      <x:c r="A228" s="68" t="n">
        <x:f>ROW()-5</x:f>
        <x:v>223</x:v>
      </x:c>
      <x:c r="B228" s="70"/>
      <x:c r="C228" s="68" t="str">
        <x:f>IF(B228="","",IFERROR(VLOOKUP(B228,'بيانات الموظفين'!$A$6:$H$205,2,FALSE),"غير موجود"))</x:f>
      </x:c>
      <x:c r="D228" s="68"/>
      <x:c r="E228" s="72"/>
      <x:c r="F228" s="72"/>
      <x:c r="G228" s="72"/>
      <x:c r="H228" s="76"/>
      <x:c r="I228" s="68"/>
      <x:c r="J228" s="68"/>
      <x:c r="K228" s="68"/>
      <x:c r="L228" s="68"/>
      <x:c r="M228" s="1"/>
      <x:c r="N228" s="1"/>
      <x:c r="O228" s="1"/>
      <x:c r="P228" s="1"/>
      <x:c r="Q228" s="1"/>
      <x:c r="R228" s="1"/>
      <x:c r="S228" s="1"/>
      <x:c r="T228" s="1"/>
      <x:c r="U228" s="1"/>
      <x:c r="V228" s="1"/>
      <x:c r="W228" s="1"/>
      <x:c r="X228" s="1"/>
      <x:c r="Y228" s="1"/>
      <x:c r="Z228" s="1"/>
    </x:row>
    <x:row r="229">
      <x:c r="A229" s="68" t="n">
        <x:f>ROW()-5</x:f>
        <x:v>224</x:v>
      </x:c>
      <x:c r="B229" s="70"/>
      <x:c r="C229" s="68" t="str">
        <x:f>IF(B229="","",IFERROR(VLOOKUP(B229,'بيانات الموظفين'!$A$6:$H$205,2,FALSE),"غير موجود"))</x:f>
      </x:c>
      <x:c r="D229" s="68"/>
      <x:c r="E229" s="72"/>
      <x:c r="F229" s="72"/>
      <x:c r="G229" s="72"/>
      <x:c r="H229" s="76"/>
      <x:c r="I229" s="68"/>
      <x:c r="J229" s="68"/>
      <x:c r="K229" s="68"/>
      <x:c r="L229" s="68"/>
      <x:c r="M229" s="1"/>
      <x:c r="N229" s="1"/>
      <x:c r="O229" s="1"/>
      <x:c r="P229" s="1"/>
      <x:c r="Q229" s="1"/>
      <x:c r="R229" s="1"/>
      <x:c r="S229" s="1"/>
      <x:c r="T229" s="1"/>
      <x:c r="U229" s="1"/>
      <x:c r="V229" s="1"/>
      <x:c r="W229" s="1"/>
      <x:c r="X229" s="1"/>
      <x:c r="Y229" s="1"/>
      <x:c r="Z229" s="1"/>
    </x:row>
    <x:row r="230">
      <x:c r="A230" s="68" t="n">
        <x:f>ROW()-5</x:f>
        <x:v>225</x:v>
      </x:c>
      <x:c r="B230" s="70"/>
      <x:c r="C230" s="68" t="str">
        <x:f>IF(B230="","",IFERROR(VLOOKUP(B230,'بيانات الموظفين'!$A$6:$H$205,2,FALSE),"غير موجود"))</x:f>
      </x:c>
      <x:c r="D230" s="68"/>
      <x:c r="E230" s="72"/>
      <x:c r="F230" s="72"/>
      <x:c r="G230" s="72"/>
      <x:c r="H230" s="76"/>
      <x:c r="I230" s="68"/>
      <x:c r="J230" s="68"/>
      <x:c r="K230" s="68"/>
      <x:c r="L230" s="68"/>
      <x:c r="M230" s="1"/>
      <x:c r="N230" s="1"/>
      <x:c r="O230" s="1"/>
      <x:c r="P230" s="1"/>
      <x:c r="Q230" s="1"/>
      <x:c r="R230" s="1"/>
      <x:c r="S230" s="1"/>
      <x:c r="T230" s="1"/>
      <x:c r="U230" s="1"/>
      <x:c r="V230" s="1"/>
      <x:c r="W230" s="1"/>
      <x:c r="X230" s="1"/>
      <x:c r="Y230" s="1"/>
      <x:c r="Z230" s="1"/>
    </x:row>
    <x:row r="231">
      <x:c r="A231" s="68" t="n">
        <x:f>ROW()-5</x:f>
        <x:v>226</x:v>
      </x:c>
      <x:c r="B231" s="70"/>
      <x:c r="C231" s="68" t="str">
        <x:f>IF(B231="","",IFERROR(VLOOKUP(B231,'بيانات الموظفين'!$A$6:$H$205,2,FALSE),"غير موجود"))</x:f>
      </x:c>
      <x:c r="D231" s="68"/>
      <x:c r="E231" s="72"/>
      <x:c r="F231" s="72"/>
      <x:c r="G231" s="72"/>
      <x:c r="H231" s="76"/>
      <x:c r="I231" s="68"/>
      <x:c r="J231" s="68"/>
      <x:c r="K231" s="68"/>
      <x:c r="L231" s="68"/>
      <x:c r="M231" s="1"/>
      <x:c r="N231" s="1"/>
      <x:c r="O231" s="1"/>
      <x:c r="P231" s="1"/>
      <x:c r="Q231" s="1"/>
      <x:c r="R231" s="1"/>
      <x:c r="S231" s="1"/>
      <x:c r="T231" s="1"/>
      <x:c r="U231" s="1"/>
      <x:c r="V231" s="1"/>
      <x:c r="W231" s="1"/>
      <x:c r="X231" s="1"/>
      <x:c r="Y231" s="1"/>
      <x:c r="Z231" s="1"/>
    </x:row>
    <x:row r="232">
      <x:c r="A232" s="68" t="n">
        <x:f>ROW()-5</x:f>
        <x:v>227</x:v>
      </x:c>
      <x:c r="B232" s="70"/>
      <x:c r="C232" s="68" t="str">
        <x:f>IF(B232="","",IFERROR(VLOOKUP(B232,'بيانات الموظفين'!$A$6:$H$205,2,FALSE),"غير موجود"))</x:f>
      </x:c>
      <x:c r="D232" s="68"/>
      <x:c r="E232" s="72"/>
      <x:c r="F232" s="72"/>
      <x:c r="G232" s="72"/>
      <x:c r="H232" s="76"/>
      <x:c r="I232" s="68"/>
      <x:c r="J232" s="68"/>
      <x:c r="K232" s="68"/>
      <x:c r="L232" s="68"/>
      <x:c r="M232" s="1"/>
      <x:c r="N232" s="1"/>
      <x:c r="O232" s="1"/>
      <x:c r="P232" s="1"/>
      <x:c r="Q232" s="1"/>
      <x:c r="R232" s="1"/>
      <x:c r="S232" s="1"/>
      <x:c r="T232" s="1"/>
      <x:c r="U232" s="1"/>
      <x:c r="V232" s="1"/>
      <x:c r="W232" s="1"/>
      <x:c r="X232" s="1"/>
      <x:c r="Y232" s="1"/>
      <x:c r="Z232" s="1"/>
    </x:row>
    <x:row r="233">
      <x:c r="A233" s="68" t="n">
        <x:f>ROW()-5</x:f>
        <x:v>228</x:v>
      </x:c>
      <x:c r="B233" s="70"/>
      <x:c r="C233" s="68" t="str">
        <x:f>IF(B233="","",IFERROR(VLOOKUP(B233,'بيانات الموظفين'!$A$6:$H$205,2,FALSE),"غير موجود"))</x:f>
      </x:c>
      <x:c r="D233" s="68"/>
      <x:c r="E233" s="72"/>
      <x:c r="F233" s="72"/>
      <x:c r="G233" s="72"/>
      <x:c r="H233" s="76"/>
      <x:c r="I233" s="68"/>
      <x:c r="J233" s="68"/>
      <x:c r="K233" s="68"/>
      <x:c r="L233" s="68"/>
      <x:c r="M233" s="1"/>
      <x:c r="N233" s="1"/>
      <x:c r="O233" s="1"/>
      <x:c r="P233" s="1"/>
      <x:c r="Q233" s="1"/>
      <x:c r="R233" s="1"/>
      <x:c r="S233" s="1"/>
      <x:c r="T233" s="1"/>
      <x:c r="U233" s="1"/>
      <x:c r="V233" s="1"/>
      <x:c r="W233" s="1"/>
      <x:c r="X233" s="1"/>
      <x:c r="Y233" s="1"/>
      <x:c r="Z233" s="1"/>
    </x:row>
    <x:row r="234">
      <x:c r="A234" s="68" t="n">
        <x:f>ROW()-5</x:f>
        <x:v>229</x:v>
      </x:c>
      <x:c r="B234" s="70"/>
      <x:c r="C234" s="68" t="str">
        <x:f>IF(B234="","",IFERROR(VLOOKUP(B234,'بيانات الموظفين'!$A$6:$H$205,2,FALSE),"غير موجود"))</x:f>
      </x:c>
      <x:c r="D234" s="68"/>
      <x:c r="E234" s="72"/>
      <x:c r="F234" s="72"/>
      <x:c r="G234" s="72"/>
      <x:c r="H234" s="76"/>
      <x:c r="I234" s="68"/>
      <x:c r="J234" s="68"/>
      <x:c r="K234" s="68"/>
      <x:c r="L234" s="68"/>
      <x:c r="M234" s="1"/>
      <x:c r="N234" s="1"/>
      <x:c r="O234" s="1"/>
      <x:c r="P234" s="1"/>
      <x:c r="Q234" s="1"/>
      <x:c r="R234" s="1"/>
      <x:c r="S234" s="1"/>
      <x:c r="T234" s="1"/>
      <x:c r="U234" s="1"/>
      <x:c r="V234" s="1"/>
      <x:c r="W234" s="1"/>
      <x:c r="X234" s="1"/>
      <x:c r="Y234" s="1"/>
      <x:c r="Z234" s="1"/>
    </x:row>
    <x:row r="235">
      <x:c r="A235" s="68" t="n">
        <x:f>ROW()-5</x:f>
        <x:v>230</x:v>
      </x:c>
      <x:c r="B235" s="70"/>
      <x:c r="C235" s="68" t="str">
        <x:f>IF(B235="","",IFERROR(VLOOKUP(B235,'بيانات الموظفين'!$A$6:$H$205,2,FALSE),"غير موجود"))</x:f>
      </x:c>
      <x:c r="D235" s="68"/>
      <x:c r="E235" s="72"/>
      <x:c r="F235" s="72"/>
      <x:c r="G235" s="72"/>
      <x:c r="H235" s="76"/>
      <x:c r="I235" s="68"/>
      <x:c r="J235" s="68"/>
      <x:c r="K235" s="68"/>
      <x:c r="L235" s="68"/>
      <x:c r="M235" s="1"/>
      <x:c r="N235" s="1"/>
      <x:c r="O235" s="1"/>
      <x:c r="P235" s="1"/>
      <x:c r="Q235" s="1"/>
      <x:c r="R235" s="1"/>
      <x:c r="S235" s="1"/>
      <x:c r="T235" s="1"/>
      <x:c r="U235" s="1"/>
      <x:c r="V235" s="1"/>
      <x:c r="W235" s="1"/>
      <x:c r="X235" s="1"/>
      <x:c r="Y235" s="1"/>
      <x:c r="Z235" s="1"/>
    </x:row>
    <x:row r="236">
      <x:c r="A236" s="68" t="n">
        <x:f>ROW()-5</x:f>
        <x:v>231</x:v>
      </x:c>
      <x:c r="B236" s="70"/>
      <x:c r="C236" s="68" t="str">
        <x:f>IF(B236="","",IFERROR(VLOOKUP(B236,'بيانات الموظفين'!$A$6:$H$205,2,FALSE),"غير موجود"))</x:f>
      </x:c>
      <x:c r="D236" s="68"/>
      <x:c r="E236" s="72"/>
      <x:c r="F236" s="72"/>
      <x:c r="G236" s="72"/>
      <x:c r="H236" s="76"/>
      <x:c r="I236" s="68"/>
      <x:c r="J236" s="68"/>
      <x:c r="K236" s="68"/>
      <x:c r="L236" s="68"/>
      <x:c r="M236" s="1"/>
      <x:c r="N236" s="1"/>
      <x:c r="O236" s="1"/>
      <x:c r="P236" s="1"/>
      <x:c r="Q236" s="1"/>
      <x:c r="R236" s="1"/>
      <x:c r="S236" s="1"/>
      <x:c r="T236" s="1"/>
      <x:c r="U236" s="1"/>
      <x:c r="V236" s="1"/>
      <x:c r="W236" s="1"/>
      <x:c r="X236" s="1"/>
      <x:c r="Y236" s="1"/>
      <x:c r="Z236" s="1"/>
    </x:row>
    <x:row r="237">
      <x:c r="A237" s="68" t="n">
        <x:f>ROW()-5</x:f>
        <x:v>232</x:v>
      </x:c>
      <x:c r="B237" s="70"/>
      <x:c r="C237" s="68" t="str">
        <x:f>IF(B237="","",IFERROR(VLOOKUP(B237,'بيانات الموظفين'!$A$6:$H$205,2,FALSE),"غير موجود"))</x:f>
      </x:c>
      <x:c r="D237" s="68"/>
      <x:c r="E237" s="72"/>
      <x:c r="F237" s="72"/>
      <x:c r="G237" s="72"/>
      <x:c r="H237" s="76"/>
      <x:c r="I237" s="68"/>
      <x:c r="J237" s="68"/>
      <x:c r="K237" s="68"/>
      <x:c r="L237" s="68"/>
      <x:c r="M237" s="1"/>
      <x:c r="N237" s="1"/>
      <x:c r="O237" s="1"/>
      <x:c r="P237" s="1"/>
      <x:c r="Q237" s="1"/>
      <x:c r="R237" s="1"/>
      <x:c r="S237" s="1"/>
      <x:c r="T237" s="1"/>
      <x:c r="U237" s="1"/>
      <x:c r="V237" s="1"/>
      <x:c r="W237" s="1"/>
      <x:c r="X237" s="1"/>
      <x:c r="Y237" s="1"/>
      <x:c r="Z237" s="1"/>
    </x:row>
    <x:row r="238">
      <x:c r="A238" s="68" t="n">
        <x:f>ROW()-5</x:f>
        <x:v>233</x:v>
      </x:c>
      <x:c r="B238" s="70"/>
      <x:c r="C238" s="68" t="str">
        <x:f>IF(B238="","",IFERROR(VLOOKUP(B238,'بيانات الموظفين'!$A$6:$H$205,2,FALSE),"غير موجود"))</x:f>
      </x:c>
      <x:c r="D238" s="68"/>
      <x:c r="E238" s="72"/>
      <x:c r="F238" s="72"/>
      <x:c r="G238" s="72"/>
      <x:c r="H238" s="76"/>
      <x:c r="I238" s="68"/>
      <x:c r="J238" s="68"/>
      <x:c r="K238" s="68"/>
      <x:c r="L238" s="68"/>
      <x:c r="M238" s="1"/>
      <x:c r="N238" s="1"/>
      <x:c r="O238" s="1"/>
      <x:c r="P238" s="1"/>
      <x:c r="Q238" s="1"/>
      <x:c r="R238" s="1"/>
      <x:c r="S238" s="1"/>
      <x:c r="T238" s="1"/>
      <x:c r="U238" s="1"/>
      <x:c r="V238" s="1"/>
      <x:c r="W238" s="1"/>
      <x:c r="X238" s="1"/>
      <x:c r="Y238" s="1"/>
      <x:c r="Z238" s="1"/>
    </x:row>
    <x:row r="239">
      <x:c r="A239" s="68" t="n">
        <x:f>ROW()-5</x:f>
        <x:v>234</x:v>
      </x:c>
      <x:c r="B239" s="70"/>
      <x:c r="C239" s="68" t="str">
        <x:f>IF(B239="","",IFERROR(VLOOKUP(B239,'بيانات الموظفين'!$A$6:$H$205,2,FALSE),"غير موجود"))</x:f>
      </x:c>
      <x:c r="D239" s="68"/>
      <x:c r="E239" s="72"/>
      <x:c r="F239" s="72"/>
      <x:c r="G239" s="72"/>
      <x:c r="H239" s="76"/>
      <x:c r="I239" s="68"/>
      <x:c r="J239" s="68"/>
      <x:c r="K239" s="68"/>
      <x:c r="L239" s="68"/>
      <x:c r="M239" s="1"/>
      <x:c r="N239" s="1"/>
      <x:c r="O239" s="1"/>
      <x:c r="P239" s="1"/>
      <x:c r="Q239" s="1"/>
      <x:c r="R239" s="1"/>
      <x:c r="S239" s="1"/>
      <x:c r="T239" s="1"/>
      <x:c r="U239" s="1"/>
      <x:c r="V239" s="1"/>
      <x:c r="W239" s="1"/>
      <x:c r="X239" s="1"/>
      <x:c r="Y239" s="1"/>
      <x:c r="Z239" s="1"/>
    </x:row>
    <x:row r="240">
      <x:c r="A240" s="68" t="n">
        <x:f>ROW()-5</x:f>
        <x:v>235</x:v>
      </x:c>
      <x:c r="B240" s="70"/>
      <x:c r="C240" s="68" t="str">
        <x:f>IF(B240="","",IFERROR(VLOOKUP(B240,'بيانات الموظفين'!$A$6:$H$205,2,FALSE),"غير موجود"))</x:f>
      </x:c>
      <x:c r="D240" s="68"/>
      <x:c r="E240" s="72"/>
      <x:c r="F240" s="72"/>
      <x:c r="G240" s="72"/>
      <x:c r="H240" s="76"/>
      <x:c r="I240" s="68"/>
      <x:c r="J240" s="68"/>
      <x:c r="K240" s="68"/>
      <x:c r="L240" s="68"/>
      <x:c r="M240" s="1"/>
      <x:c r="N240" s="1"/>
      <x:c r="O240" s="1"/>
      <x:c r="P240" s="1"/>
      <x:c r="Q240" s="1"/>
      <x:c r="R240" s="1"/>
      <x:c r="S240" s="1"/>
      <x:c r="T240" s="1"/>
      <x:c r="U240" s="1"/>
      <x:c r="V240" s="1"/>
      <x:c r="W240" s="1"/>
      <x:c r="X240" s="1"/>
      <x:c r="Y240" s="1"/>
      <x:c r="Z240" s="1"/>
    </x:row>
    <x:row r="241">
      <x:c r="A241" s="68" t="n">
        <x:f>ROW()-5</x:f>
        <x:v>236</x:v>
      </x:c>
      <x:c r="B241" s="70"/>
      <x:c r="C241" s="68" t="str">
        <x:f>IF(B241="","",IFERROR(VLOOKUP(B241,'بيانات الموظفين'!$A$6:$H$205,2,FALSE),"غير موجود"))</x:f>
      </x:c>
      <x:c r="D241" s="68"/>
      <x:c r="E241" s="72"/>
      <x:c r="F241" s="72"/>
      <x:c r="G241" s="72"/>
      <x:c r="H241" s="76"/>
      <x:c r="I241" s="68"/>
      <x:c r="J241" s="68"/>
      <x:c r="K241" s="68"/>
      <x:c r="L241" s="68"/>
      <x:c r="M241" s="1"/>
      <x:c r="N241" s="1"/>
      <x:c r="O241" s="1"/>
      <x:c r="P241" s="1"/>
      <x:c r="Q241" s="1"/>
      <x:c r="R241" s="1"/>
      <x:c r="S241" s="1"/>
      <x:c r="T241" s="1"/>
      <x:c r="U241" s="1"/>
      <x:c r="V241" s="1"/>
      <x:c r="W241" s="1"/>
      <x:c r="X241" s="1"/>
      <x:c r="Y241" s="1"/>
      <x:c r="Z241" s="1"/>
    </x:row>
    <x:row r="242">
      <x:c r="A242" s="68" t="n">
        <x:f>ROW()-5</x:f>
        <x:v>237</x:v>
      </x:c>
      <x:c r="B242" s="70"/>
      <x:c r="C242" s="68" t="str">
        <x:f>IF(B242="","",IFERROR(VLOOKUP(B242,'بيانات الموظفين'!$A$6:$H$205,2,FALSE),"غير موجود"))</x:f>
      </x:c>
      <x:c r="D242" s="68"/>
      <x:c r="E242" s="72"/>
      <x:c r="F242" s="72"/>
      <x:c r="G242" s="72"/>
      <x:c r="H242" s="76"/>
      <x:c r="I242" s="68"/>
      <x:c r="J242" s="68"/>
      <x:c r="K242" s="68"/>
      <x:c r="L242" s="68"/>
      <x:c r="M242" s="1"/>
      <x:c r="N242" s="1"/>
      <x:c r="O242" s="1"/>
      <x:c r="P242" s="1"/>
      <x:c r="Q242" s="1"/>
      <x:c r="R242" s="1"/>
      <x:c r="S242" s="1"/>
      <x:c r="T242" s="1"/>
      <x:c r="U242" s="1"/>
      <x:c r="V242" s="1"/>
      <x:c r="W242" s="1"/>
      <x:c r="X242" s="1"/>
      <x:c r="Y242" s="1"/>
      <x:c r="Z242" s="1"/>
    </x:row>
    <x:row r="243">
      <x:c r="A243" s="68" t="n">
        <x:f>ROW()-5</x:f>
        <x:v>238</x:v>
      </x:c>
      <x:c r="B243" s="70"/>
      <x:c r="C243" s="68" t="str">
        <x:f>IF(B243="","",IFERROR(VLOOKUP(B243,'بيانات الموظفين'!$A$6:$H$205,2,FALSE),"غير موجود"))</x:f>
      </x:c>
      <x:c r="D243" s="68"/>
      <x:c r="E243" s="72"/>
      <x:c r="F243" s="72"/>
      <x:c r="G243" s="72"/>
      <x:c r="H243" s="76"/>
      <x:c r="I243" s="68"/>
      <x:c r="J243" s="68"/>
      <x:c r="K243" s="68"/>
      <x:c r="L243" s="68"/>
      <x:c r="M243" s="1"/>
      <x:c r="N243" s="1"/>
      <x:c r="O243" s="1"/>
      <x:c r="P243" s="1"/>
      <x:c r="Q243" s="1"/>
      <x:c r="R243" s="1"/>
      <x:c r="S243" s="1"/>
      <x:c r="T243" s="1"/>
      <x:c r="U243" s="1"/>
      <x:c r="V243" s="1"/>
      <x:c r="W243" s="1"/>
      <x:c r="X243" s="1"/>
      <x:c r="Y243" s="1"/>
      <x:c r="Z243" s="1"/>
    </x:row>
    <x:row r="244">
      <x:c r="A244" s="68" t="n">
        <x:f>ROW()-5</x:f>
        <x:v>239</x:v>
      </x:c>
      <x:c r="B244" s="70"/>
      <x:c r="C244" s="68" t="str">
        <x:f>IF(B244="","",IFERROR(VLOOKUP(B244,'بيانات الموظفين'!$A$6:$H$205,2,FALSE),"غير موجود"))</x:f>
      </x:c>
      <x:c r="D244" s="68"/>
      <x:c r="E244" s="72"/>
      <x:c r="F244" s="72"/>
      <x:c r="G244" s="72"/>
      <x:c r="H244" s="76"/>
      <x:c r="I244" s="68"/>
      <x:c r="J244" s="68"/>
      <x:c r="K244" s="68"/>
      <x:c r="L244" s="68"/>
      <x:c r="M244" s="1"/>
      <x:c r="N244" s="1"/>
      <x:c r="O244" s="1"/>
      <x:c r="P244" s="1"/>
      <x:c r="Q244" s="1"/>
      <x:c r="R244" s="1"/>
      <x:c r="S244" s="1"/>
      <x:c r="T244" s="1"/>
      <x:c r="U244" s="1"/>
      <x:c r="V244" s="1"/>
      <x:c r="W244" s="1"/>
      <x:c r="X244" s="1"/>
      <x:c r="Y244" s="1"/>
      <x:c r="Z244" s="1"/>
    </x:row>
    <x:row r="245">
      <x:c r="A245" s="68" t="n">
        <x:f>ROW()-5</x:f>
        <x:v>240</x:v>
      </x:c>
      <x:c r="B245" s="70"/>
      <x:c r="C245" s="68" t="str">
        <x:f>IF(B245="","",IFERROR(VLOOKUP(B245,'بيانات الموظفين'!$A$6:$H$205,2,FALSE),"غير موجود"))</x:f>
      </x:c>
      <x:c r="D245" s="68"/>
      <x:c r="E245" s="72"/>
      <x:c r="F245" s="72"/>
      <x:c r="G245" s="72"/>
      <x:c r="H245" s="76"/>
      <x:c r="I245" s="68"/>
      <x:c r="J245" s="68"/>
      <x:c r="K245" s="68"/>
      <x:c r="L245" s="68"/>
      <x:c r="M245" s="1"/>
      <x:c r="N245" s="1"/>
      <x:c r="O245" s="1"/>
      <x:c r="P245" s="1"/>
      <x:c r="Q245" s="1"/>
      <x:c r="R245" s="1"/>
      <x:c r="S245" s="1"/>
      <x:c r="T245" s="1"/>
      <x:c r="U245" s="1"/>
      <x:c r="V245" s="1"/>
      <x:c r="W245" s="1"/>
      <x:c r="X245" s="1"/>
      <x:c r="Y245" s="1"/>
      <x:c r="Z245" s="1"/>
    </x:row>
    <x:row r="246">
      <x:c r="A246" s="68" t="n">
        <x:f>ROW()-5</x:f>
        <x:v>241</x:v>
      </x:c>
      <x:c r="B246" s="70"/>
      <x:c r="C246" s="68" t="str">
        <x:f>IF(B246="","",IFERROR(VLOOKUP(B246,'بيانات الموظفين'!$A$6:$H$205,2,FALSE),"غير موجود"))</x:f>
      </x:c>
      <x:c r="D246" s="68"/>
      <x:c r="E246" s="72"/>
      <x:c r="F246" s="72"/>
      <x:c r="G246" s="72"/>
      <x:c r="H246" s="76"/>
      <x:c r="I246" s="68"/>
      <x:c r="J246" s="68"/>
      <x:c r="K246" s="68"/>
      <x:c r="L246" s="68"/>
      <x:c r="M246" s="1"/>
      <x:c r="N246" s="1"/>
      <x:c r="O246" s="1"/>
      <x:c r="P246" s="1"/>
      <x:c r="Q246" s="1"/>
      <x:c r="R246" s="1"/>
      <x:c r="S246" s="1"/>
      <x:c r="T246" s="1"/>
      <x:c r="U246" s="1"/>
      <x:c r="V246" s="1"/>
      <x:c r="W246" s="1"/>
      <x:c r="X246" s="1"/>
      <x:c r="Y246" s="1"/>
      <x:c r="Z246" s="1"/>
    </x:row>
    <x:row r="247">
      <x:c r="A247" s="68" t="n">
        <x:f>ROW()-5</x:f>
        <x:v>242</x:v>
      </x:c>
      <x:c r="B247" s="70"/>
      <x:c r="C247" s="68" t="str">
        <x:f>IF(B247="","",IFERROR(VLOOKUP(B247,'بيانات الموظفين'!$A$6:$H$205,2,FALSE),"غير موجود"))</x:f>
      </x:c>
      <x:c r="D247" s="68"/>
      <x:c r="E247" s="72"/>
      <x:c r="F247" s="72"/>
      <x:c r="G247" s="72"/>
      <x:c r="H247" s="76"/>
      <x:c r="I247" s="68"/>
      <x:c r="J247" s="68"/>
      <x:c r="K247" s="68"/>
      <x:c r="L247" s="68"/>
      <x:c r="M247" s="1"/>
      <x:c r="N247" s="1"/>
      <x:c r="O247" s="1"/>
      <x:c r="P247" s="1"/>
      <x:c r="Q247" s="1"/>
      <x:c r="R247" s="1"/>
      <x:c r="S247" s="1"/>
      <x:c r="T247" s="1"/>
      <x:c r="U247" s="1"/>
      <x:c r="V247" s="1"/>
      <x:c r="W247" s="1"/>
      <x:c r="X247" s="1"/>
      <x:c r="Y247" s="1"/>
      <x:c r="Z247" s="1"/>
    </x:row>
    <x:row r="248">
      <x:c r="A248" s="68" t="n">
        <x:f>ROW()-5</x:f>
        <x:v>243</x:v>
      </x:c>
      <x:c r="B248" s="70"/>
      <x:c r="C248" s="68" t="str">
        <x:f>IF(B248="","",IFERROR(VLOOKUP(B248,'بيانات الموظفين'!$A$6:$H$205,2,FALSE),"غير موجود"))</x:f>
      </x:c>
      <x:c r="D248" s="68"/>
      <x:c r="E248" s="72"/>
      <x:c r="F248" s="72"/>
      <x:c r="G248" s="72"/>
      <x:c r="H248" s="76"/>
      <x:c r="I248" s="68"/>
      <x:c r="J248" s="68"/>
      <x:c r="K248" s="68"/>
      <x:c r="L248" s="68"/>
      <x:c r="M248" s="1"/>
      <x:c r="N248" s="1"/>
      <x:c r="O248" s="1"/>
      <x:c r="P248" s="1"/>
      <x:c r="Q248" s="1"/>
      <x:c r="R248" s="1"/>
      <x:c r="S248" s="1"/>
      <x:c r="T248" s="1"/>
      <x:c r="U248" s="1"/>
      <x:c r="V248" s="1"/>
      <x:c r="W248" s="1"/>
      <x:c r="X248" s="1"/>
      <x:c r="Y248" s="1"/>
      <x:c r="Z248" s="1"/>
    </x:row>
    <x:row r="249">
      <x:c r="A249" s="68" t="n">
        <x:f>ROW()-5</x:f>
        <x:v>244</x:v>
      </x:c>
      <x:c r="B249" s="70"/>
      <x:c r="C249" s="68" t="str">
        <x:f>IF(B249="","",IFERROR(VLOOKUP(B249,'بيانات الموظفين'!$A$6:$H$205,2,FALSE),"غير موجود"))</x:f>
      </x:c>
      <x:c r="D249" s="68"/>
      <x:c r="E249" s="72"/>
      <x:c r="F249" s="72"/>
      <x:c r="G249" s="72"/>
      <x:c r="H249" s="76"/>
      <x:c r="I249" s="68"/>
      <x:c r="J249" s="68"/>
      <x:c r="K249" s="68"/>
      <x:c r="L249" s="68"/>
      <x:c r="M249" s="1"/>
      <x:c r="N249" s="1"/>
      <x:c r="O249" s="1"/>
      <x:c r="P249" s="1"/>
      <x:c r="Q249" s="1"/>
      <x:c r="R249" s="1"/>
      <x:c r="S249" s="1"/>
      <x:c r="T249" s="1"/>
      <x:c r="U249" s="1"/>
      <x:c r="V249" s="1"/>
      <x:c r="W249" s="1"/>
      <x:c r="X249" s="1"/>
      <x:c r="Y249" s="1"/>
      <x:c r="Z249" s="1"/>
    </x:row>
    <x:row r="250">
      <x:c r="A250" s="68" t="n">
        <x:f>ROW()-5</x:f>
        <x:v>245</x:v>
      </x:c>
      <x:c r="B250" s="70"/>
      <x:c r="C250" s="68" t="str">
        <x:f>IF(B250="","",IFERROR(VLOOKUP(B250,'بيانات الموظفين'!$A$6:$H$205,2,FALSE),"غير موجود"))</x:f>
      </x:c>
      <x:c r="D250" s="68"/>
      <x:c r="E250" s="72"/>
      <x:c r="F250" s="72"/>
      <x:c r="G250" s="72"/>
      <x:c r="H250" s="76"/>
      <x:c r="I250" s="68"/>
      <x:c r="J250" s="68"/>
      <x:c r="K250" s="68"/>
      <x:c r="L250" s="68"/>
      <x:c r="M250" s="1"/>
      <x:c r="N250" s="1"/>
      <x:c r="O250" s="1"/>
      <x:c r="P250" s="1"/>
      <x:c r="Q250" s="1"/>
      <x:c r="R250" s="1"/>
      <x:c r="S250" s="1"/>
      <x:c r="T250" s="1"/>
      <x:c r="U250" s="1"/>
      <x:c r="V250" s="1"/>
      <x:c r="W250" s="1"/>
      <x:c r="X250" s="1"/>
      <x:c r="Y250" s="1"/>
      <x:c r="Z250" s="1"/>
    </x:row>
    <x:row r="251">
      <x:c r="A251" s="68" t="n">
        <x:f>ROW()-5</x:f>
        <x:v>246</x:v>
      </x:c>
      <x:c r="B251" s="70"/>
      <x:c r="C251" s="68" t="str">
        <x:f>IF(B251="","",IFERROR(VLOOKUP(B251,'بيانات الموظفين'!$A$6:$H$205,2,FALSE),"غير موجود"))</x:f>
      </x:c>
      <x:c r="D251" s="68"/>
      <x:c r="E251" s="72"/>
      <x:c r="F251" s="72"/>
      <x:c r="G251" s="72"/>
      <x:c r="H251" s="76"/>
      <x:c r="I251" s="68"/>
      <x:c r="J251" s="68"/>
      <x:c r="K251" s="68"/>
      <x:c r="L251" s="68"/>
      <x:c r="M251" s="1"/>
      <x:c r="N251" s="1"/>
      <x:c r="O251" s="1"/>
      <x:c r="P251" s="1"/>
      <x:c r="Q251" s="1"/>
      <x:c r="R251" s="1"/>
      <x:c r="S251" s="1"/>
      <x:c r="T251" s="1"/>
      <x:c r="U251" s="1"/>
      <x:c r="V251" s="1"/>
      <x:c r="W251" s="1"/>
      <x:c r="X251" s="1"/>
      <x:c r="Y251" s="1"/>
      <x:c r="Z251" s="1"/>
    </x:row>
    <x:row r="252">
      <x:c r="A252" s="68" t="n">
        <x:f>ROW()-5</x:f>
        <x:v>247</x:v>
      </x:c>
      <x:c r="B252" s="70"/>
      <x:c r="C252" s="68" t="str">
        <x:f>IF(B252="","",IFERROR(VLOOKUP(B252,'بيانات الموظفين'!$A$6:$H$205,2,FALSE),"غير موجود"))</x:f>
      </x:c>
      <x:c r="D252" s="68"/>
      <x:c r="E252" s="72"/>
      <x:c r="F252" s="72"/>
      <x:c r="G252" s="72"/>
      <x:c r="H252" s="76"/>
      <x:c r="I252" s="68"/>
      <x:c r="J252" s="68"/>
      <x:c r="K252" s="68"/>
      <x:c r="L252" s="68"/>
      <x:c r="M252" s="1"/>
      <x:c r="N252" s="1"/>
      <x:c r="O252" s="1"/>
      <x:c r="P252" s="1"/>
      <x:c r="Q252" s="1"/>
      <x:c r="R252" s="1"/>
      <x:c r="S252" s="1"/>
      <x:c r="T252" s="1"/>
      <x:c r="U252" s="1"/>
      <x:c r="V252" s="1"/>
      <x:c r="W252" s="1"/>
      <x:c r="X252" s="1"/>
      <x:c r="Y252" s="1"/>
      <x:c r="Z252" s="1"/>
    </x:row>
    <x:row r="253">
      <x:c r="A253" s="68" t="n">
        <x:f>ROW()-5</x:f>
        <x:v>248</x:v>
      </x:c>
      <x:c r="B253" s="70"/>
      <x:c r="C253" s="68" t="str">
        <x:f>IF(B253="","",IFERROR(VLOOKUP(B253,'بيانات الموظفين'!$A$6:$H$205,2,FALSE),"غير موجود"))</x:f>
      </x:c>
      <x:c r="D253" s="68"/>
      <x:c r="E253" s="72"/>
      <x:c r="F253" s="72"/>
      <x:c r="G253" s="72"/>
      <x:c r="H253" s="76"/>
      <x:c r="I253" s="68"/>
      <x:c r="J253" s="68"/>
      <x:c r="K253" s="68"/>
      <x:c r="L253" s="68"/>
      <x:c r="M253" s="1"/>
      <x:c r="N253" s="1"/>
      <x:c r="O253" s="1"/>
      <x:c r="P253" s="1"/>
      <x:c r="Q253" s="1"/>
      <x:c r="R253" s="1"/>
      <x:c r="S253" s="1"/>
      <x:c r="T253" s="1"/>
      <x:c r="U253" s="1"/>
      <x:c r="V253" s="1"/>
      <x:c r="W253" s="1"/>
      <x:c r="X253" s="1"/>
      <x:c r="Y253" s="1"/>
      <x:c r="Z253" s="1"/>
    </x:row>
    <x:row r="254">
      <x:c r="A254" s="68" t="n">
        <x:f>ROW()-5</x:f>
        <x:v>249</x:v>
      </x:c>
      <x:c r="B254" s="70"/>
      <x:c r="C254" s="68" t="str">
        <x:f>IF(B254="","",IFERROR(VLOOKUP(B254,'بيانات الموظفين'!$A$6:$H$205,2,FALSE),"غير موجود"))</x:f>
      </x:c>
      <x:c r="D254" s="68"/>
      <x:c r="E254" s="72"/>
      <x:c r="F254" s="72"/>
      <x:c r="G254" s="72"/>
      <x:c r="H254" s="76"/>
      <x:c r="I254" s="68"/>
      <x:c r="J254" s="68"/>
      <x:c r="K254" s="68"/>
      <x:c r="L254" s="68"/>
      <x:c r="M254" s="1"/>
      <x:c r="N254" s="1"/>
      <x:c r="O254" s="1"/>
      <x:c r="P254" s="1"/>
      <x:c r="Q254" s="1"/>
      <x:c r="R254" s="1"/>
      <x:c r="S254" s="1"/>
      <x:c r="T254" s="1"/>
      <x:c r="U254" s="1"/>
      <x:c r="V254" s="1"/>
      <x:c r="W254" s="1"/>
      <x:c r="X254" s="1"/>
      <x:c r="Y254" s="1"/>
      <x:c r="Z254" s="1"/>
    </x:row>
    <x:row r="255">
      <x:c r="A255" s="68" t="n">
        <x:f>ROW()-5</x:f>
        <x:v>250</x:v>
      </x:c>
      <x:c r="B255" s="70"/>
      <x:c r="C255" s="68" t="str">
        <x:f>IF(B255="","",IFERROR(VLOOKUP(B255,'بيانات الموظفين'!$A$6:$H$205,2,FALSE),"غير موجود"))</x:f>
      </x:c>
      <x:c r="D255" s="68"/>
      <x:c r="E255" s="72"/>
      <x:c r="F255" s="72"/>
      <x:c r="G255" s="72"/>
      <x:c r="H255" s="76"/>
      <x:c r="I255" s="68"/>
      <x:c r="J255" s="68"/>
      <x:c r="K255" s="68"/>
      <x:c r="L255" s="68"/>
      <x:c r="M255" s="1"/>
      <x:c r="N255" s="1"/>
      <x:c r="O255" s="1"/>
      <x:c r="P255" s="1"/>
      <x:c r="Q255" s="1"/>
      <x:c r="R255" s="1"/>
      <x:c r="S255" s="1"/>
      <x:c r="T255" s="1"/>
      <x:c r="U255" s="1"/>
      <x:c r="V255" s="1"/>
      <x:c r="W255" s="1"/>
      <x:c r="X255" s="1"/>
      <x:c r="Y255" s="1"/>
      <x:c r="Z255" s="1"/>
    </x:row>
    <x:row r="256">
      <x:c r="A256" s="68" t="n">
        <x:f>ROW()-5</x:f>
        <x:v>251</x:v>
      </x:c>
      <x:c r="B256" s="70"/>
      <x:c r="C256" s="68" t="str">
        <x:f>IF(B256="","",IFERROR(VLOOKUP(B256,'بيانات الموظفين'!$A$6:$H$205,2,FALSE),"غير موجود"))</x:f>
      </x:c>
      <x:c r="D256" s="68"/>
      <x:c r="E256" s="72"/>
      <x:c r="F256" s="72"/>
      <x:c r="G256" s="72"/>
      <x:c r="H256" s="76"/>
      <x:c r="I256" s="68"/>
      <x:c r="J256" s="68"/>
      <x:c r="K256" s="68"/>
      <x:c r="L256" s="68"/>
      <x:c r="M256" s="1"/>
      <x:c r="N256" s="1"/>
      <x:c r="O256" s="1"/>
      <x:c r="P256" s="1"/>
      <x:c r="Q256" s="1"/>
      <x:c r="R256" s="1"/>
      <x:c r="S256" s="1"/>
      <x:c r="T256" s="1"/>
      <x:c r="U256" s="1"/>
      <x:c r="V256" s="1"/>
      <x:c r="W256" s="1"/>
      <x:c r="X256" s="1"/>
      <x:c r="Y256" s="1"/>
      <x:c r="Z256" s="1"/>
    </x:row>
    <x:row r="257">
      <x:c r="A257" s="68" t="n">
        <x:f>ROW()-5</x:f>
        <x:v>252</x:v>
      </x:c>
      <x:c r="B257" s="70"/>
      <x:c r="C257" s="68" t="str">
        <x:f>IF(B257="","",IFERROR(VLOOKUP(B257,'بيانات الموظفين'!$A$6:$H$205,2,FALSE),"غير موجود"))</x:f>
      </x:c>
      <x:c r="D257" s="68"/>
      <x:c r="E257" s="72"/>
      <x:c r="F257" s="72"/>
      <x:c r="G257" s="72"/>
      <x:c r="H257" s="76"/>
      <x:c r="I257" s="68"/>
      <x:c r="J257" s="68"/>
      <x:c r="K257" s="68"/>
      <x:c r="L257" s="68"/>
      <x:c r="M257" s="1"/>
      <x:c r="N257" s="1"/>
      <x:c r="O257" s="1"/>
      <x:c r="P257" s="1"/>
      <x:c r="Q257" s="1"/>
      <x:c r="R257" s="1"/>
      <x:c r="S257" s="1"/>
      <x:c r="T257" s="1"/>
      <x:c r="U257" s="1"/>
      <x:c r="V257" s="1"/>
      <x:c r="W257" s="1"/>
      <x:c r="X257" s="1"/>
      <x:c r="Y257" s="1"/>
      <x:c r="Z257" s="1"/>
    </x:row>
    <x:row r="258">
      <x:c r="A258" s="68" t="n">
        <x:f>ROW()-5</x:f>
        <x:v>253</x:v>
      </x:c>
      <x:c r="B258" s="70"/>
      <x:c r="C258" s="68" t="str">
        <x:f>IF(B258="","",IFERROR(VLOOKUP(B258,'بيانات الموظفين'!$A$6:$H$205,2,FALSE),"غير موجود"))</x:f>
      </x:c>
      <x:c r="D258" s="68"/>
      <x:c r="E258" s="72"/>
      <x:c r="F258" s="72"/>
      <x:c r="G258" s="72"/>
      <x:c r="H258" s="76"/>
      <x:c r="I258" s="68"/>
      <x:c r="J258" s="68"/>
      <x:c r="K258" s="68"/>
      <x:c r="L258" s="68"/>
      <x:c r="M258" s="1"/>
      <x:c r="N258" s="1"/>
      <x:c r="O258" s="1"/>
      <x:c r="P258" s="1"/>
      <x:c r="Q258" s="1"/>
      <x:c r="R258" s="1"/>
      <x:c r="S258" s="1"/>
      <x:c r="T258" s="1"/>
      <x:c r="U258" s="1"/>
      <x:c r="V258" s="1"/>
      <x:c r="W258" s="1"/>
      <x:c r="X258" s="1"/>
      <x:c r="Y258" s="1"/>
      <x:c r="Z258" s="1"/>
    </x:row>
    <x:row r="259">
      <x:c r="A259" s="68" t="n">
        <x:f>ROW()-5</x:f>
        <x:v>254</x:v>
      </x:c>
      <x:c r="B259" s="70"/>
      <x:c r="C259" s="68" t="str">
        <x:f>IF(B259="","",IFERROR(VLOOKUP(B259,'بيانات الموظفين'!$A$6:$H$205,2,FALSE),"غير موجود"))</x:f>
      </x:c>
      <x:c r="D259" s="68"/>
      <x:c r="E259" s="72"/>
      <x:c r="F259" s="72"/>
      <x:c r="G259" s="72"/>
      <x:c r="H259" s="76"/>
      <x:c r="I259" s="68"/>
      <x:c r="J259" s="68"/>
      <x:c r="K259" s="68"/>
      <x:c r="L259" s="68"/>
      <x:c r="M259" s="1"/>
      <x:c r="N259" s="1"/>
      <x:c r="O259" s="1"/>
      <x:c r="P259" s="1"/>
      <x:c r="Q259" s="1"/>
      <x:c r="R259" s="1"/>
      <x:c r="S259" s="1"/>
      <x:c r="T259" s="1"/>
      <x:c r="U259" s="1"/>
      <x:c r="V259" s="1"/>
      <x:c r="W259" s="1"/>
      <x:c r="X259" s="1"/>
      <x:c r="Y259" s="1"/>
      <x:c r="Z259" s="1"/>
    </x:row>
    <x:row r="260">
      <x:c r="A260" s="68" t="n">
        <x:f>ROW()-5</x:f>
        <x:v>255</x:v>
      </x:c>
      <x:c r="B260" s="70"/>
      <x:c r="C260" s="68" t="str">
        <x:f>IF(B260="","",IFERROR(VLOOKUP(B260,'بيانات الموظفين'!$A$6:$H$205,2,FALSE),"غير موجود"))</x:f>
      </x:c>
      <x:c r="D260" s="68"/>
      <x:c r="E260" s="72"/>
      <x:c r="F260" s="72"/>
      <x:c r="G260" s="72"/>
      <x:c r="H260" s="76"/>
      <x:c r="I260" s="68"/>
      <x:c r="J260" s="68"/>
      <x:c r="K260" s="68"/>
      <x:c r="L260" s="68"/>
      <x:c r="M260" s="1"/>
      <x:c r="N260" s="1"/>
      <x:c r="O260" s="1"/>
      <x:c r="P260" s="1"/>
      <x:c r="Q260" s="1"/>
      <x:c r="R260" s="1"/>
      <x:c r="S260" s="1"/>
      <x:c r="T260" s="1"/>
      <x:c r="U260" s="1"/>
      <x:c r="V260" s="1"/>
      <x:c r="W260" s="1"/>
      <x:c r="X260" s="1"/>
      <x:c r="Y260" s="1"/>
      <x:c r="Z260" s="1"/>
    </x:row>
    <x:row r="261">
      <x:c r="A261" s="68" t="n">
        <x:f>ROW()-5</x:f>
        <x:v>256</x:v>
      </x:c>
      <x:c r="B261" s="70"/>
      <x:c r="C261" s="68" t="str">
        <x:f>IF(B261="","",IFERROR(VLOOKUP(B261,'بيانات الموظفين'!$A$6:$H$205,2,FALSE),"غير موجود"))</x:f>
      </x:c>
      <x:c r="D261" s="68"/>
      <x:c r="E261" s="72"/>
      <x:c r="F261" s="72"/>
      <x:c r="G261" s="72"/>
      <x:c r="H261" s="76"/>
      <x:c r="I261" s="68"/>
      <x:c r="J261" s="68"/>
      <x:c r="K261" s="68"/>
      <x:c r="L261" s="68"/>
      <x:c r="M261" s="1"/>
      <x:c r="N261" s="1"/>
      <x:c r="O261" s="1"/>
      <x:c r="P261" s="1"/>
      <x:c r="Q261" s="1"/>
      <x:c r="R261" s="1"/>
      <x:c r="S261" s="1"/>
      <x:c r="T261" s="1"/>
      <x:c r="U261" s="1"/>
      <x:c r="V261" s="1"/>
      <x:c r="W261" s="1"/>
      <x:c r="X261" s="1"/>
      <x:c r="Y261" s="1"/>
      <x:c r="Z261" s="1"/>
    </x:row>
    <x:row r="262">
      <x:c r="A262" s="68" t="n">
        <x:f>ROW()-5</x:f>
        <x:v>257</x:v>
      </x:c>
      <x:c r="B262" s="70"/>
      <x:c r="C262" s="68" t="str">
        <x:f>IF(B262="","",IFERROR(VLOOKUP(B262,'بيانات الموظفين'!$A$6:$H$205,2,FALSE),"غير موجود"))</x:f>
      </x:c>
      <x:c r="D262" s="68"/>
      <x:c r="E262" s="72"/>
      <x:c r="F262" s="72"/>
      <x:c r="G262" s="72"/>
      <x:c r="H262" s="76"/>
      <x:c r="I262" s="68"/>
      <x:c r="J262" s="68"/>
      <x:c r="K262" s="68"/>
      <x:c r="L262" s="68"/>
      <x:c r="M262" s="1"/>
      <x:c r="N262" s="1"/>
      <x:c r="O262" s="1"/>
      <x:c r="P262" s="1"/>
      <x:c r="Q262" s="1"/>
      <x:c r="R262" s="1"/>
      <x:c r="S262" s="1"/>
      <x:c r="T262" s="1"/>
      <x:c r="U262" s="1"/>
      <x:c r="V262" s="1"/>
      <x:c r="W262" s="1"/>
      <x:c r="X262" s="1"/>
      <x:c r="Y262" s="1"/>
      <x:c r="Z262" s="1"/>
    </x:row>
    <x:row r="263">
      <x:c r="A263" s="68" t="n">
        <x:f>ROW()-5</x:f>
        <x:v>258</x:v>
      </x:c>
      <x:c r="B263" s="70"/>
      <x:c r="C263" s="68" t="str">
        <x:f>IF(B263="","",IFERROR(VLOOKUP(B263,'بيانات الموظفين'!$A$6:$H$205,2,FALSE),"غير موجود"))</x:f>
      </x:c>
      <x:c r="D263" s="68"/>
      <x:c r="E263" s="72"/>
      <x:c r="F263" s="72"/>
      <x:c r="G263" s="72"/>
      <x:c r="H263" s="76"/>
      <x:c r="I263" s="68"/>
      <x:c r="J263" s="68"/>
      <x:c r="K263" s="68"/>
      <x:c r="L263" s="68"/>
      <x:c r="M263" s="1"/>
      <x:c r="N263" s="1"/>
      <x:c r="O263" s="1"/>
      <x:c r="P263" s="1"/>
      <x:c r="Q263" s="1"/>
      <x:c r="R263" s="1"/>
      <x:c r="S263" s="1"/>
      <x:c r="T263" s="1"/>
      <x:c r="U263" s="1"/>
      <x:c r="V263" s="1"/>
      <x:c r="W263" s="1"/>
      <x:c r="X263" s="1"/>
      <x:c r="Y263" s="1"/>
      <x:c r="Z263" s="1"/>
    </x:row>
    <x:row r="264">
      <x:c r="A264" s="68" t="n">
        <x:f>ROW()-5</x:f>
        <x:v>259</x:v>
      </x:c>
      <x:c r="B264" s="70"/>
      <x:c r="C264" s="68" t="str">
        <x:f>IF(B264="","",IFERROR(VLOOKUP(B264,'بيانات الموظفين'!$A$6:$H$205,2,FALSE),"غير موجود"))</x:f>
      </x:c>
      <x:c r="D264" s="68"/>
      <x:c r="E264" s="72"/>
      <x:c r="F264" s="72"/>
      <x:c r="G264" s="72"/>
      <x:c r="H264" s="76"/>
      <x:c r="I264" s="68"/>
      <x:c r="J264" s="68"/>
      <x:c r="K264" s="68"/>
      <x:c r="L264" s="68"/>
      <x:c r="M264" s="1"/>
      <x:c r="N264" s="1"/>
      <x:c r="O264" s="1"/>
      <x:c r="P264" s="1"/>
      <x:c r="Q264" s="1"/>
      <x:c r="R264" s="1"/>
      <x:c r="S264" s="1"/>
      <x:c r="T264" s="1"/>
      <x:c r="U264" s="1"/>
      <x:c r="V264" s="1"/>
      <x:c r="W264" s="1"/>
      <x:c r="X264" s="1"/>
      <x:c r="Y264" s="1"/>
      <x:c r="Z264" s="1"/>
    </x:row>
    <x:row r="265">
      <x:c r="A265" s="68" t="n">
        <x:f>ROW()-5</x:f>
        <x:v>260</x:v>
      </x:c>
      <x:c r="B265" s="70"/>
      <x:c r="C265" s="68" t="str">
        <x:f>IF(B265="","",IFERROR(VLOOKUP(B265,'بيانات الموظفين'!$A$6:$H$205,2,FALSE),"غير موجود"))</x:f>
      </x:c>
      <x:c r="D265" s="68"/>
      <x:c r="E265" s="72"/>
      <x:c r="F265" s="72"/>
      <x:c r="G265" s="72"/>
      <x:c r="H265" s="76"/>
      <x:c r="I265" s="68"/>
      <x:c r="J265" s="68"/>
      <x:c r="K265" s="68"/>
      <x:c r="L265" s="68"/>
      <x:c r="M265" s="1"/>
      <x:c r="N265" s="1"/>
      <x:c r="O265" s="1"/>
      <x:c r="P265" s="1"/>
      <x:c r="Q265" s="1"/>
      <x:c r="R265" s="1"/>
      <x:c r="S265" s="1"/>
      <x:c r="T265" s="1"/>
      <x:c r="U265" s="1"/>
      <x:c r="V265" s="1"/>
      <x:c r="W265" s="1"/>
      <x:c r="X265" s="1"/>
      <x:c r="Y265" s="1"/>
      <x:c r="Z265" s="1"/>
    </x:row>
    <x:row r="266">
      <x:c r="A266" s="68" t="n">
        <x:f>ROW()-5</x:f>
        <x:v>261</x:v>
      </x:c>
      <x:c r="B266" s="70"/>
      <x:c r="C266" s="68" t="str">
        <x:f>IF(B266="","",IFERROR(VLOOKUP(B266,'بيانات الموظفين'!$A$6:$H$205,2,FALSE),"غير موجود"))</x:f>
      </x:c>
      <x:c r="D266" s="68"/>
      <x:c r="E266" s="72"/>
      <x:c r="F266" s="72"/>
      <x:c r="G266" s="72"/>
      <x:c r="H266" s="76"/>
      <x:c r="I266" s="68"/>
      <x:c r="J266" s="68"/>
      <x:c r="K266" s="68"/>
      <x:c r="L266" s="68"/>
      <x:c r="M266" s="1"/>
      <x:c r="N266" s="1"/>
      <x:c r="O266" s="1"/>
      <x:c r="P266" s="1"/>
      <x:c r="Q266" s="1"/>
      <x:c r="R266" s="1"/>
      <x:c r="S266" s="1"/>
      <x:c r="T266" s="1"/>
      <x:c r="U266" s="1"/>
      <x:c r="V266" s="1"/>
      <x:c r="W266" s="1"/>
      <x:c r="X266" s="1"/>
      <x:c r="Y266" s="1"/>
      <x:c r="Z266" s="1"/>
    </x:row>
    <x:row r="267">
      <x:c r="A267" s="68" t="n">
        <x:f>ROW()-5</x:f>
        <x:v>262</x:v>
      </x:c>
      <x:c r="B267" s="70"/>
      <x:c r="C267" s="68" t="str">
        <x:f>IF(B267="","",IFERROR(VLOOKUP(B267,'بيانات الموظفين'!$A$6:$H$205,2,FALSE),"غير موجود"))</x:f>
      </x:c>
      <x:c r="D267" s="68"/>
      <x:c r="E267" s="72"/>
      <x:c r="F267" s="72"/>
      <x:c r="G267" s="72"/>
      <x:c r="H267" s="76"/>
      <x:c r="I267" s="68"/>
      <x:c r="J267" s="68"/>
      <x:c r="K267" s="68"/>
      <x:c r="L267" s="68"/>
      <x:c r="M267" s="1"/>
      <x:c r="N267" s="1"/>
      <x:c r="O267" s="1"/>
      <x:c r="P267" s="1"/>
      <x:c r="Q267" s="1"/>
      <x:c r="R267" s="1"/>
      <x:c r="S267" s="1"/>
      <x:c r="T267" s="1"/>
      <x:c r="U267" s="1"/>
      <x:c r="V267" s="1"/>
      <x:c r="W267" s="1"/>
      <x:c r="X267" s="1"/>
      <x:c r="Y267" s="1"/>
      <x:c r="Z267" s="1"/>
    </x:row>
    <x:row r="268">
      <x:c r="A268" s="68" t="n">
        <x:f>ROW()-5</x:f>
        <x:v>263</x:v>
      </x:c>
      <x:c r="B268" s="70"/>
      <x:c r="C268" s="68" t="str">
        <x:f>IF(B268="","",IFERROR(VLOOKUP(B268,'بيانات الموظفين'!$A$6:$H$205,2,FALSE),"غير موجود"))</x:f>
      </x:c>
      <x:c r="D268" s="68"/>
      <x:c r="E268" s="72"/>
      <x:c r="F268" s="72"/>
      <x:c r="G268" s="72"/>
      <x:c r="H268" s="76"/>
      <x:c r="I268" s="68"/>
      <x:c r="J268" s="68"/>
      <x:c r="K268" s="68"/>
      <x:c r="L268" s="68"/>
      <x:c r="M268" s="1"/>
      <x:c r="N268" s="1"/>
      <x:c r="O268" s="1"/>
      <x:c r="P268" s="1"/>
      <x:c r="Q268" s="1"/>
      <x:c r="R268" s="1"/>
      <x:c r="S268" s="1"/>
      <x:c r="T268" s="1"/>
      <x:c r="U268" s="1"/>
      <x:c r="V268" s="1"/>
      <x:c r="W268" s="1"/>
      <x:c r="X268" s="1"/>
      <x:c r="Y268" s="1"/>
      <x:c r="Z268" s="1"/>
    </x:row>
    <x:row r="269">
      <x:c r="A269" s="68" t="n">
        <x:f>ROW()-5</x:f>
        <x:v>264</x:v>
      </x:c>
      <x:c r="B269" s="70"/>
      <x:c r="C269" s="68" t="str">
        <x:f>IF(B269="","",IFERROR(VLOOKUP(B269,'بيانات الموظفين'!$A$6:$H$205,2,FALSE),"غير موجود"))</x:f>
      </x:c>
      <x:c r="D269" s="68"/>
      <x:c r="E269" s="72"/>
      <x:c r="F269" s="72"/>
      <x:c r="G269" s="72"/>
      <x:c r="H269" s="76"/>
      <x:c r="I269" s="68"/>
      <x:c r="J269" s="68"/>
      <x:c r="K269" s="68"/>
      <x:c r="L269" s="68"/>
      <x:c r="M269" s="1"/>
      <x:c r="N269" s="1"/>
      <x:c r="O269" s="1"/>
      <x:c r="P269" s="1"/>
      <x:c r="Q269" s="1"/>
      <x:c r="R269" s="1"/>
      <x:c r="S269" s="1"/>
      <x:c r="T269" s="1"/>
      <x:c r="U269" s="1"/>
      <x:c r="V269" s="1"/>
      <x:c r="W269" s="1"/>
      <x:c r="X269" s="1"/>
      <x:c r="Y269" s="1"/>
      <x:c r="Z269" s="1"/>
    </x:row>
    <x:row r="270">
      <x:c r="A270" s="68" t="n">
        <x:f>ROW()-5</x:f>
        <x:v>265</x:v>
      </x:c>
      <x:c r="B270" s="70"/>
      <x:c r="C270" s="68" t="str">
        <x:f>IF(B270="","",IFERROR(VLOOKUP(B270,'بيانات الموظفين'!$A$6:$H$205,2,FALSE),"غير موجود"))</x:f>
      </x:c>
      <x:c r="D270" s="68"/>
      <x:c r="E270" s="72"/>
      <x:c r="F270" s="72"/>
      <x:c r="G270" s="72"/>
      <x:c r="H270" s="76"/>
      <x:c r="I270" s="68"/>
      <x:c r="J270" s="68"/>
      <x:c r="K270" s="68"/>
      <x:c r="L270" s="68"/>
      <x:c r="M270" s="1"/>
      <x:c r="N270" s="1"/>
      <x:c r="O270" s="1"/>
      <x:c r="P270" s="1"/>
      <x:c r="Q270" s="1"/>
      <x:c r="R270" s="1"/>
      <x:c r="S270" s="1"/>
      <x:c r="T270" s="1"/>
      <x:c r="U270" s="1"/>
      <x:c r="V270" s="1"/>
      <x:c r="W270" s="1"/>
      <x:c r="X270" s="1"/>
      <x:c r="Y270" s="1"/>
      <x:c r="Z270" s="1"/>
    </x:row>
    <x:row r="271">
      <x:c r="A271" s="68" t="n">
        <x:f>ROW()-5</x:f>
        <x:v>266</x:v>
      </x:c>
      <x:c r="B271" s="70"/>
      <x:c r="C271" s="68" t="str">
        <x:f>IF(B271="","",IFERROR(VLOOKUP(B271,'بيانات الموظفين'!$A$6:$H$205,2,FALSE),"غير موجود"))</x:f>
      </x:c>
      <x:c r="D271" s="68"/>
      <x:c r="E271" s="72"/>
      <x:c r="F271" s="72"/>
      <x:c r="G271" s="72"/>
      <x:c r="H271" s="76"/>
      <x:c r="I271" s="68"/>
      <x:c r="J271" s="68"/>
      <x:c r="K271" s="68"/>
      <x:c r="L271" s="68"/>
      <x:c r="M271" s="1"/>
      <x:c r="N271" s="1"/>
      <x:c r="O271" s="1"/>
      <x:c r="P271" s="1"/>
      <x:c r="Q271" s="1"/>
      <x:c r="R271" s="1"/>
      <x:c r="S271" s="1"/>
      <x:c r="T271" s="1"/>
      <x:c r="U271" s="1"/>
      <x:c r="V271" s="1"/>
      <x:c r="W271" s="1"/>
      <x:c r="X271" s="1"/>
      <x:c r="Y271" s="1"/>
      <x:c r="Z271" s="1"/>
    </x:row>
    <x:row r="272">
      <x:c r="A272" s="68" t="n">
        <x:f>ROW()-5</x:f>
        <x:v>267</x:v>
      </x:c>
      <x:c r="B272" s="70"/>
      <x:c r="C272" s="68" t="str">
        <x:f>IF(B272="","",IFERROR(VLOOKUP(B272,'بيانات الموظفين'!$A$6:$H$205,2,FALSE),"غير موجود"))</x:f>
      </x:c>
      <x:c r="D272" s="68"/>
      <x:c r="E272" s="72"/>
      <x:c r="F272" s="72"/>
      <x:c r="G272" s="72"/>
      <x:c r="H272" s="76"/>
      <x:c r="I272" s="68"/>
      <x:c r="J272" s="68"/>
      <x:c r="K272" s="68"/>
      <x:c r="L272" s="68"/>
      <x:c r="M272" s="1"/>
      <x:c r="N272" s="1"/>
      <x:c r="O272" s="1"/>
      <x:c r="P272" s="1"/>
      <x:c r="Q272" s="1"/>
      <x:c r="R272" s="1"/>
      <x:c r="S272" s="1"/>
      <x:c r="T272" s="1"/>
      <x:c r="U272" s="1"/>
      <x:c r="V272" s="1"/>
      <x:c r="W272" s="1"/>
      <x:c r="X272" s="1"/>
      <x:c r="Y272" s="1"/>
      <x:c r="Z272" s="1"/>
    </x:row>
    <x:row r="273">
      <x:c r="A273" s="68" t="n">
        <x:f>ROW()-5</x:f>
        <x:v>268</x:v>
      </x:c>
      <x:c r="B273" s="70"/>
      <x:c r="C273" s="68" t="str">
        <x:f>IF(B273="","",IFERROR(VLOOKUP(B273,'بيانات الموظفين'!$A$6:$H$205,2,FALSE),"غير موجود"))</x:f>
      </x:c>
      <x:c r="D273" s="68"/>
      <x:c r="E273" s="72"/>
      <x:c r="F273" s="72"/>
      <x:c r="G273" s="72"/>
      <x:c r="H273" s="76"/>
      <x:c r="I273" s="68"/>
      <x:c r="J273" s="68"/>
      <x:c r="K273" s="68"/>
      <x:c r="L273" s="68"/>
      <x:c r="M273" s="1"/>
      <x:c r="N273" s="1"/>
      <x:c r="O273" s="1"/>
      <x:c r="P273" s="1"/>
      <x:c r="Q273" s="1"/>
      <x:c r="R273" s="1"/>
      <x:c r="S273" s="1"/>
      <x:c r="T273" s="1"/>
      <x:c r="U273" s="1"/>
      <x:c r="V273" s="1"/>
      <x:c r="W273" s="1"/>
      <x:c r="X273" s="1"/>
      <x:c r="Y273" s="1"/>
      <x:c r="Z273" s="1"/>
    </x:row>
    <x:row r="274">
      <x:c r="A274" s="68" t="n">
        <x:f>ROW()-5</x:f>
        <x:v>269</x:v>
      </x:c>
      <x:c r="B274" s="70"/>
      <x:c r="C274" s="68" t="str">
        <x:f>IF(B274="","",IFERROR(VLOOKUP(B274,'بيانات الموظفين'!$A$6:$H$205,2,FALSE),"غير موجود"))</x:f>
      </x:c>
      <x:c r="D274" s="68"/>
      <x:c r="E274" s="72"/>
      <x:c r="F274" s="72"/>
      <x:c r="G274" s="72"/>
      <x:c r="H274" s="76"/>
      <x:c r="I274" s="68"/>
      <x:c r="J274" s="68"/>
      <x:c r="K274" s="68"/>
      <x:c r="L274" s="68"/>
      <x:c r="M274" s="1"/>
      <x:c r="N274" s="1"/>
      <x:c r="O274" s="1"/>
      <x:c r="P274" s="1"/>
      <x:c r="Q274" s="1"/>
      <x:c r="R274" s="1"/>
      <x:c r="S274" s="1"/>
      <x:c r="T274" s="1"/>
      <x:c r="U274" s="1"/>
      <x:c r="V274" s="1"/>
      <x:c r="W274" s="1"/>
      <x:c r="X274" s="1"/>
      <x:c r="Y274" s="1"/>
      <x:c r="Z274" s="1"/>
    </x:row>
    <x:row r="275">
      <x:c r="A275" s="68" t="n">
        <x:f>ROW()-5</x:f>
        <x:v>270</x:v>
      </x:c>
      <x:c r="B275" s="70"/>
      <x:c r="C275" s="68" t="str">
        <x:f>IF(B275="","",IFERROR(VLOOKUP(B275,'بيانات الموظفين'!$A$6:$H$205,2,FALSE),"غير موجود"))</x:f>
      </x:c>
      <x:c r="D275" s="68"/>
      <x:c r="E275" s="72"/>
      <x:c r="F275" s="72"/>
      <x:c r="G275" s="72"/>
      <x:c r="H275" s="76"/>
      <x:c r="I275" s="68"/>
      <x:c r="J275" s="68"/>
      <x:c r="K275" s="68"/>
      <x:c r="L275" s="68"/>
      <x:c r="M275" s="1"/>
      <x:c r="N275" s="1"/>
      <x:c r="O275" s="1"/>
      <x:c r="P275" s="1"/>
      <x:c r="Q275" s="1"/>
      <x:c r="R275" s="1"/>
      <x:c r="S275" s="1"/>
      <x:c r="T275" s="1"/>
      <x:c r="U275" s="1"/>
      <x:c r="V275" s="1"/>
      <x:c r="W275" s="1"/>
      <x:c r="X275" s="1"/>
      <x:c r="Y275" s="1"/>
      <x:c r="Z275" s="1"/>
    </x:row>
    <x:row r="276">
      <x:c r="A276" s="68" t="n">
        <x:f>ROW()-5</x:f>
        <x:v>271</x:v>
      </x:c>
      <x:c r="B276" s="70"/>
      <x:c r="C276" s="68" t="str">
        <x:f>IF(B276="","",IFERROR(VLOOKUP(B276,'بيانات الموظفين'!$A$6:$H$205,2,FALSE),"غير موجود"))</x:f>
      </x:c>
      <x:c r="D276" s="68"/>
      <x:c r="E276" s="72"/>
      <x:c r="F276" s="72"/>
      <x:c r="G276" s="72"/>
      <x:c r="H276" s="76"/>
      <x:c r="I276" s="68"/>
      <x:c r="J276" s="68"/>
      <x:c r="K276" s="68"/>
      <x:c r="L276" s="68"/>
      <x:c r="M276" s="1"/>
      <x:c r="N276" s="1"/>
      <x:c r="O276" s="1"/>
      <x:c r="P276" s="1"/>
      <x:c r="Q276" s="1"/>
      <x:c r="R276" s="1"/>
      <x:c r="S276" s="1"/>
      <x:c r="T276" s="1"/>
      <x:c r="U276" s="1"/>
      <x:c r="V276" s="1"/>
      <x:c r="W276" s="1"/>
      <x:c r="X276" s="1"/>
      <x:c r="Y276" s="1"/>
      <x:c r="Z276" s="1"/>
    </x:row>
    <x:row r="277">
      <x:c r="A277" s="68" t="n">
        <x:f>ROW()-5</x:f>
        <x:v>272</x:v>
      </x:c>
      <x:c r="B277" s="70"/>
      <x:c r="C277" s="68" t="str">
        <x:f>IF(B277="","",IFERROR(VLOOKUP(B277,'بيانات الموظفين'!$A$6:$H$205,2,FALSE),"غير موجود"))</x:f>
      </x:c>
      <x:c r="D277" s="68"/>
      <x:c r="E277" s="72"/>
      <x:c r="F277" s="72"/>
      <x:c r="G277" s="72"/>
      <x:c r="H277" s="76"/>
      <x:c r="I277" s="68"/>
      <x:c r="J277" s="68"/>
      <x:c r="K277" s="68"/>
      <x:c r="L277" s="68"/>
      <x:c r="M277" s="1"/>
      <x:c r="N277" s="1"/>
      <x:c r="O277" s="1"/>
      <x:c r="P277" s="1"/>
      <x:c r="Q277" s="1"/>
      <x:c r="R277" s="1"/>
      <x:c r="S277" s="1"/>
      <x:c r="T277" s="1"/>
      <x:c r="U277" s="1"/>
      <x:c r="V277" s="1"/>
      <x:c r="W277" s="1"/>
      <x:c r="X277" s="1"/>
      <x:c r="Y277" s="1"/>
      <x:c r="Z277" s="1"/>
    </x:row>
    <x:row r="278">
      <x:c r="A278" s="68" t="n">
        <x:f>ROW()-5</x:f>
        <x:v>273</x:v>
      </x:c>
      <x:c r="B278" s="70"/>
      <x:c r="C278" s="68" t="str">
        <x:f>IF(B278="","",IFERROR(VLOOKUP(B278,'بيانات الموظفين'!$A$6:$H$205,2,FALSE),"غير موجود"))</x:f>
      </x:c>
      <x:c r="D278" s="68"/>
      <x:c r="E278" s="72"/>
      <x:c r="F278" s="72"/>
      <x:c r="G278" s="72"/>
      <x:c r="H278" s="76"/>
      <x:c r="I278" s="68"/>
      <x:c r="J278" s="68"/>
      <x:c r="K278" s="68"/>
      <x:c r="L278" s="68"/>
      <x:c r="M278" s="1"/>
      <x:c r="N278" s="1"/>
      <x:c r="O278" s="1"/>
      <x:c r="P278" s="1"/>
      <x:c r="Q278" s="1"/>
      <x:c r="R278" s="1"/>
      <x:c r="S278" s="1"/>
      <x:c r="T278" s="1"/>
      <x:c r="U278" s="1"/>
      <x:c r="V278" s="1"/>
      <x:c r="W278" s="1"/>
      <x:c r="X278" s="1"/>
      <x:c r="Y278" s="1"/>
      <x:c r="Z278" s="1"/>
    </x:row>
    <x:row r="279">
      <x:c r="A279" s="68" t="n">
        <x:f>ROW()-5</x:f>
        <x:v>274</x:v>
      </x:c>
      <x:c r="B279" s="70"/>
      <x:c r="C279" s="68" t="str">
        <x:f>IF(B279="","",IFERROR(VLOOKUP(B279,'بيانات الموظفين'!$A$6:$H$205,2,FALSE),"غير موجود"))</x:f>
      </x:c>
      <x:c r="D279" s="68"/>
      <x:c r="E279" s="72"/>
      <x:c r="F279" s="72"/>
      <x:c r="G279" s="72"/>
      <x:c r="H279" s="76"/>
      <x:c r="I279" s="68"/>
      <x:c r="J279" s="68"/>
      <x:c r="K279" s="68"/>
      <x:c r="L279" s="68"/>
      <x:c r="M279" s="1"/>
      <x:c r="N279" s="1"/>
      <x:c r="O279" s="1"/>
      <x:c r="P279" s="1"/>
      <x:c r="Q279" s="1"/>
      <x:c r="R279" s="1"/>
      <x:c r="S279" s="1"/>
      <x:c r="T279" s="1"/>
      <x:c r="U279" s="1"/>
      <x:c r="V279" s="1"/>
      <x:c r="W279" s="1"/>
      <x:c r="X279" s="1"/>
      <x:c r="Y279" s="1"/>
      <x:c r="Z279" s="1"/>
    </x:row>
    <x:row r="280">
      <x:c r="A280" s="68" t="n">
        <x:f>ROW()-5</x:f>
        <x:v>275</x:v>
      </x:c>
      <x:c r="B280" s="70"/>
      <x:c r="C280" s="68" t="str">
        <x:f>IF(B280="","",IFERROR(VLOOKUP(B280,'بيانات الموظفين'!$A$6:$H$205,2,FALSE),"غير موجود"))</x:f>
      </x:c>
      <x:c r="D280" s="68"/>
      <x:c r="E280" s="72"/>
      <x:c r="F280" s="72"/>
      <x:c r="G280" s="72"/>
      <x:c r="H280" s="76"/>
      <x:c r="I280" s="68"/>
      <x:c r="J280" s="68"/>
      <x:c r="K280" s="68"/>
      <x:c r="L280" s="68"/>
      <x:c r="M280" s="1"/>
      <x:c r="N280" s="1"/>
      <x:c r="O280" s="1"/>
      <x:c r="P280" s="1"/>
      <x:c r="Q280" s="1"/>
      <x:c r="R280" s="1"/>
      <x:c r="S280" s="1"/>
      <x:c r="T280" s="1"/>
      <x:c r="U280" s="1"/>
      <x:c r="V280" s="1"/>
      <x:c r="W280" s="1"/>
      <x:c r="X280" s="1"/>
      <x:c r="Y280" s="1"/>
      <x:c r="Z280" s="1"/>
    </x:row>
    <x:row r="281">
      <x:c r="A281" s="68" t="n">
        <x:f>ROW()-5</x:f>
        <x:v>276</x:v>
      </x:c>
      <x:c r="B281" s="70"/>
      <x:c r="C281" s="68" t="str">
        <x:f>IF(B281="","",IFERROR(VLOOKUP(B281,'بيانات الموظفين'!$A$6:$H$205,2,FALSE),"غير موجود"))</x:f>
      </x:c>
      <x:c r="D281" s="68"/>
      <x:c r="E281" s="72"/>
      <x:c r="F281" s="72"/>
      <x:c r="G281" s="72"/>
      <x:c r="H281" s="76"/>
      <x:c r="I281" s="68"/>
      <x:c r="J281" s="68"/>
      <x:c r="K281" s="68"/>
      <x:c r="L281" s="68"/>
      <x:c r="M281" s="1"/>
      <x:c r="N281" s="1"/>
      <x:c r="O281" s="1"/>
      <x:c r="P281" s="1"/>
      <x:c r="Q281" s="1"/>
      <x:c r="R281" s="1"/>
      <x:c r="S281" s="1"/>
      <x:c r="T281" s="1"/>
      <x:c r="U281" s="1"/>
      <x:c r="V281" s="1"/>
      <x:c r="W281" s="1"/>
      <x:c r="X281" s="1"/>
      <x:c r="Y281" s="1"/>
      <x:c r="Z281" s="1"/>
    </x:row>
    <x:row r="282">
      <x:c r="A282" s="68" t="n">
        <x:f>ROW()-5</x:f>
        <x:v>277</x:v>
      </x:c>
      <x:c r="B282" s="70"/>
      <x:c r="C282" s="68" t="str">
        <x:f>IF(B282="","",IFERROR(VLOOKUP(B282,'بيانات الموظفين'!$A$6:$H$205,2,FALSE),"غير موجود"))</x:f>
      </x:c>
      <x:c r="D282" s="68"/>
      <x:c r="E282" s="72"/>
      <x:c r="F282" s="72"/>
      <x:c r="G282" s="72"/>
      <x:c r="H282" s="76"/>
      <x:c r="I282" s="68"/>
      <x:c r="J282" s="68"/>
      <x:c r="K282" s="68"/>
      <x:c r="L282" s="68"/>
      <x:c r="M282" s="1"/>
      <x:c r="N282" s="1"/>
      <x:c r="O282" s="1"/>
      <x:c r="P282" s="1"/>
      <x:c r="Q282" s="1"/>
      <x:c r="R282" s="1"/>
      <x:c r="S282" s="1"/>
      <x:c r="T282" s="1"/>
      <x:c r="U282" s="1"/>
      <x:c r="V282" s="1"/>
      <x:c r="W282" s="1"/>
      <x:c r="X282" s="1"/>
      <x:c r="Y282" s="1"/>
      <x:c r="Z282" s="1"/>
    </x:row>
    <x:row r="283">
      <x:c r="A283" s="68" t="n">
        <x:f>ROW()-5</x:f>
        <x:v>278</x:v>
      </x:c>
      <x:c r="B283" s="70"/>
      <x:c r="C283" s="68" t="str">
        <x:f>IF(B283="","",IFERROR(VLOOKUP(B283,'بيانات الموظفين'!$A$6:$H$205,2,FALSE),"غير موجود"))</x:f>
      </x:c>
      <x:c r="D283" s="68"/>
      <x:c r="E283" s="72"/>
      <x:c r="F283" s="72"/>
      <x:c r="G283" s="72"/>
      <x:c r="H283" s="76"/>
      <x:c r="I283" s="68"/>
      <x:c r="J283" s="68"/>
      <x:c r="K283" s="68"/>
      <x:c r="L283" s="68"/>
      <x:c r="M283" s="1"/>
      <x:c r="N283" s="1"/>
      <x:c r="O283" s="1"/>
      <x:c r="P283" s="1"/>
      <x:c r="Q283" s="1"/>
      <x:c r="R283" s="1"/>
      <x:c r="S283" s="1"/>
      <x:c r="T283" s="1"/>
      <x:c r="U283" s="1"/>
      <x:c r="V283" s="1"/>
      <x:c r="W283" s="1"/>
      <x:c r="X283" s="1"/>
      <x:c r="Y283" s="1"/>
      <x:c r="Z283" s="1"/>
    </x:row>
    <x:row r="284">
      <x:c r="A284" s="68" t="n">
        <x:f>ROW()-5</x:f>
        <x:v>279</x:v>
      </x:c>
      <x:c r="B284" s="70"/>
      <x:c r="C284" s="68" t="str">
        <x:f>IF(B284="","",IFERROR(VLOOKUP(B284,'بيانات الموظفين'!$A$6:$H$205,2,FALSE),"غير موجود"))</x:f>
      </x:c>
      <x:c r="D284" s="68"/>
      <x:c r="E284" s="72"/>
      <x:c r="F284" s="72"/>
      <x:c r="G284" s="72"/>
      <x:c r="H284" s="76"/>
      <x:c r="I284" s="68"/>
      <x:c r="J284" s="68"/>
      <x:c r="K284" s="68"/>
      <x:c r="L284" s="68"/>
      <x:c r="M284" s="1"/>
      <x:c r="N284" s="1"/>
      <x:c r="O284" s="1"/>
      <x:c r="P284" s="1"/>
      <x:c r="Q284" s="1"/>
      <x:c r="R284" s="1"/>
      <x:c r="S284" s="1"/>
      <x:c r="T284" s="1"/>
      <x:c r="U284" s="1"/>
      <x:c r="V284" s="1"/>
      <x:c r="W284" s="1"/>
      <x:c r="X284" s="1"/>
      <x:c r="Y284" s="1"/>
      <x:c r="Z284" s="1"/>
    </x:row>
    <x:row r="285">
      <x:c r="A285" s="68" t="n">
        <x:f>ROW()-5</x:f>
        <x:v>280</x:v>
      </x:c>
      <x:c r="B285" s="70"/>
      <x:c r="C285" s="68" t="str">
        <x:f>IF(B285="","",IFERROR(VLOOKUP(B285,'بيانات الموظفين'!$A$6:$H$205,2,FALSE),"غير موجود"))</x:f>
      </x:c>
      <x:c r="D285" s="68"/>
      <x:c r="E285" s="72"/>
      <x:c r="F285" s="72"/>
      <x:c r="G285" s="72"/>
      <x:c r="H285" s="76"/>
      <x:c r="I285" s="68"/>
      <x:c r="J285" s="68"/>
      <x:c r="K285" s="68"/>
      <x:c r="L285" s="68"/>
      <x:c r="M285" s="1"/>
      <x:c r="N285" s="1"/>
      <x:c r="O285" s="1"/>
      <x:c r="P285" s="1"/>
      <x:c r="Q285" s="1"/>
      <x:c r="R285" s="1"/>
      <x:c r="S285" s="1"/>
      <x:c r="T285" s="1"/>
      <x:c r="U285" s="1"/>
      <x:c r="V285" s="1"/>
      <x:c r="W285" s="1"/>
      <x:c r="X285" s="1"/>
      <x:c r="Y285" s="1"/>
      <x:c r="Z285" s="1"/>
    </x:row>
    <x:row r="286">
      <x:c r="A286" s="68" t="n">
        <x:f>ROW()-5</x:f>
        <x:v>281</x:v>
      </x:c>
      <x:c r="B286" s="70"/>
      <x:c r="C286" s="68" t="str">
        <x:f>IF(B286="","",IFERROR(VLOOKUP(B286,'بيانات الموظفين'!$A$6:$H$205,2,FALSE),"غير موجود"))</x:f>
      </x:c>
      <x:c r="D286" s="68"/>
      <x:c r="E286" s="72"/>
      <x:c r="F286" s="72"/>
      <x:c r="G286" s="72"/>
      <x:c r="H286" s="76"/>
      <x:c r="I286" s="68"/>
      <x:c r="J286" s="68"/>
      <x:c r="K286" s="68"/>
      <x:c r="L286" s="68"/>
      <x:c r="M286" s="1"/>
      <x:c r="N286" s="1"/>
      <x:c r="O286" s="1"/>
      <x:c r="P286" s="1"/>
      <x:c r="Q286" s="1"/>
      <x:c r="R286" s="1"/>
      <x:c r="S286" s="1"/>
      <x:c r="T286" s="1"/>
      <x:c r="U286" s="1"/>
      <x:c r="V286" s="1"/>
      <x:c r="W286" s="1"/>
      <x:c r="X286" s="1"/>
      <x:c r="Y286" s="1"/>
      <x:c r="Z286" s="1"/>
    </x:row>
    <x:row r="287">
      <x:c r="A287" s="68" t="n">
        <x:f>ROW()-5</x:f>
        <x:v>282</x:v>
      </x:c>
      <x:c r="B287" s="70"/>
      <x:c r="C287" s="68" t="str">
        <x:f>IF(B287="","",IFERROR(VLOOKUP(B287,'بيانات الموظفين'!$A$6:$H$205,2,FALSE),"غير موجود"))</x:f>
      </x:c>
      <x:c r="D287" s="68"/>
      <x:c r="E287" s="72"/>
      <x:c r="F287" s="72"/>
      <x:c r="G287" s="72"/>
      <x:c r="H287" s="76"/>
      <x:c r="I287" s="68"/>
      <x:c r="J287" s="68"/>
      <x:c r="K287" s="68"/>
      <x:c r="L287" s="68"/>
      <x:c r="M287" s="1"/>
      <x:c r="N287" s="1"/>
      <x:c r="O287" s="1"/>
      <x:c r="P287" s="1"/>
      <x:c r="Q287" s="1"/>
      <x:c r="R287" s="1"/>
      <x:c r="S287" s="1"/>
      <x:c r="T287" s="1"/>
      <x:c r="U287" s="1"/>
      <x:c r="V287" s="1"/>
      <x:c r="W287" s="1"/>
      <x:c r="X287" s="1"/>
      <x:c r="Y287" s="1"/>
      <x:c r="Z287" s="1"/>
    </x:row>
    <x:row r="288">
      <x:c r="A288" s="68" t="n">
        <x:f>ROW()-5</x:f>
        <x:v>283</x:v>
      </x:c>
      <x:c r="B288" s="70"/>
      <x:c r="C288" s="68" t="str">
        <x:f>IF(B288="","",IFERROR(VLOOKUP(B288,'بيانات الموظفين'!$A$6:$H$205,2,FALSE),"غير موجود"))</x:f>
      </x:c>
      <x:c r="D288" s="68"/>
      <x:c r="E288" s="72"/>
      <x:c r="F288" s="72"/>
      <x:c r="G288" s="72"/>
      <x:c r="H288" s="76"/>
      <x:c r="I288" s="68"/>
      <x:c r="J288" s="68"/>
      <x:c r="K288" s="68"/>
      <x:c r="L288" s="68"/>
      <x:c r="M288" s="1"/>
      <x:c r="N288" s="1"/>
      <x:c r="O288" s="1"/>
      <x:c r="P288" s="1"/>
      <x:c r="Q288" s="1"/>
      <x:c r="R288" s="1"/>
      <x:c r="S288" s="1"/>
      <x:c r="T288" s="1"/>
      <x:c r="U288" s="1"/>
      <x:c r="V288" s="1"/>
      <x:c r="W288" s="1"/>
      <x:c r="X288" s="1"/>
      <x:c r="Y288" s="1"/>
      <x:c r="Z288" s="1"/>
    </x:row>
    <x:row r="289">
      <x:c r="A289" s="68" t="n">
        <x:f>ROW()-5</x:f>
        <x:v>284</x:v>
      </x:c>
      <x:c r="B289" s="70"/>
      <x:c r="C289" s="68" t="str">
        <x:f>IF(B289="","",IFERROR(VLOOKUP(B289,'بيانات الموظفين'!$A$6:$H$205,2,FALSE),"غير موجود"))</x:f>
      </x:c>
      <x:c r="D289" s="68"/>
      <x:c r="E289" s="72"/>
      <x:c r="F289" s="72"/>
      <x:c r="G289" s="72"/>
      <x:c r="H289" s="76"/>
      <x:c r="I289" s="68"/>
      <x:c r="J289" s="68"/>
      <x:c r="K289" s="68"/>
      <x:c r="L289" s="68"/>
      <x:c r="M289" s="1"/>
      <x:c r="N289" s="1"/>
      <x:c r="O289" s="1"/>
      <x:c r="P289" s="1"/>
      <x:c r="Q289" s="1"/>
      <x:c r="R289" s="1"/>
      <x:c r="S289" s="1"/>
      <x:c r="T289" s="1"/>
      <x:c r="U289" s="1"/>
      <x:c r="V289" s="1"/>
      <x:c r="W289" s="1"/>
      <x:c r="X289" s="1"/>
      <x:c r="Y289" s="1"/>
      <x:c r="Z289" s="1"/>
    </x:row>
    <x:row r="290">
      <x:c r="A290" s="68" t="n">
        <x:f>ROW()-5</x:f>
        <x:v>285</x:v>
      </x:c>
      <x:c r="B290" s="70"/>
      <x:c r="C290" s="68" t="str">
        <x:f>IF(B290="","",IFERROR(VLOOKUP(B290,'بيانات الموظفين'!$A$6:$H$205,2,FALSE),"غير موجود"))</x:f>
      </x:c>
      <x:c r="D290" s="68"/>
      <x:c r="E290" s="72"/>
      <x:c r="F290" s="72"/>
      <x:c r="G290" s="72"/>
      <x:c r="H290" s="76"/>
      <x:c r="I290" s="68"/>
      <x:c r="J290" s="68"/>
      <x:c r="K290" s="68"/>
      <x:c r="L290" s="68"/>
      <x:c r="M290" s="1"/>
      <x:c r="N290" s="1"/>
      <x:c r="O290" s="1"/>
      <x:c r="P290" s="1"/>
      <x:c r="Q290" s="1"/>
      <x:c r="R290" s="1"/>
      <x:c r="S290" s="1"/>
      <x:c r="T290" s="1"/>
      <x:c r="U290" s="1"/>
      <x:c r="V290" s="1"/>
      <x:c r="W290" s="1"/>
      <x:c r="X290" s="1"/>
      <x:c r="Y290" s="1"/>
      <x:c r="Z290" s="1"/>
    </x:row>
    <x:row r="291">
      <x:c r="A291" s="68" t="n">
        <x:f>ROW()-5</x:f>
        <x:v>286</x:v>
      </x:c>
      <x:c r="B291" s="70"/>
      <x:c r="C291" s="68" t="str">
        <x:f>IF(B291="","",IFERROR(VLOOKUP(B291,'بيانات الموظفين'!$A$6:$H$205,2,FALSE),"غير موجود"))</x:f>
      </x:c>
      <x:c r="D291" s="68"/>
      <x:c r="E291" s="72"/>
      <x:c r="F291" s="72"/>
      <x:c r="G291" s="72"/>
      <x:c r="H291" s="76"/>
      <x:c r="I291" s="68"/>
      <x:c r="J291" s="68"/>
      <x:c r="K291" s="68"/>
      <x:c r="L291" s="68"/>
      <x:c r="M291" s="1"/>
      <x:c r="N291" s="1"/>
      <x:c r="O291" s="1"/>
      <x:c r="P291" s="1"/>
      <x:c r="Q291" s="1"/>
      <x:c r="R291" s="1"/>
      <x:c r="S291" s="1"/>
      <x:c r="T291" s="1"/>
      <x:c r="U291" s="1"/>
      <x:c r="V291" s="1"/>
      <x:c r="W291" s="1"/>
      <x:c r="X291" s="1"/>
      <x:c r="Y291" s="1"/>
      <x:c r="Z291" s="1"/>
    </x:row>
    <x:row r="292">
      <x:c r="A292" s="68" t="n">
        <x:f>ROW()-5</x:f>
        <x:v>287</x:v>
      </x:c>
      <x:c r="B292" s="70"/>
      <x:c r="C292" s="68" t="str">
        <x:f>IF(B292="","",IFERROR(VLOOKUP(B292,'بيانات الموظفين'!$A$6:$H$205,2,FALSE),"غير موجود"))</x:f>
      </x:c>
      <x:c r="D292" s="68"/>
      <x:c r="E292" s="72"/>
      <x:c r="F292" s="72"/>
      <x:c r="G292" s="72"/>
      <x:c r="H292" s="76"/>
      <x:c r="I292" s="68"/>
      <x:c r="J292" s="68"/>
      <x:c r="K292" s="68"/>
      <x:c r="L292" s="68"/>
      <x:c r="M292" s="1"/>
      <x:c r="N292" s="1"/>
      <x:c r="O292" s="1"/>
      <x:c r="P292" s="1"/>
      <x:c r="Q292" s="1"/>
      <x:c r="R292" s="1"/>
      <x:c r="S292" s="1"/>
      <x:c r="T292" s="1"/>
      <x:c r="U292" s="1"/>
      <x:c r="V292" s="1"/>
      <x:c r="W292" s="1"/>
      <x:c r="X292" s="1"/>
      <x:c r="Y292" s="1"/>
      <x:c r="Z292" s="1"/>
    </x:row>
    <x:row r="293">
      <x:c r="A293" s="68" t="n">
        <x:f>ROW()-5</x:f>
        <x:v>288</x:v>
      </x:c>
      <x:c r="B293" s="70"/>
      <x:c r="C293" s="68" t="str">
        <x:f>IF(B293="","",IFERROR(VLOOKUP(B293,'بيانات الموظفين'!$A$6:$H$205,2,FALSE),"غير موجود"))</x:f>
      </x:c>
      <x:c r="D293" s="68"/>
      <x:c r="E293" s="72"/>
      <x:c r="F293" s="72"/>
      <x:c r="G293" s="72"/>
      <x:c r="H293" s="76"/>
      <x:c r="I293" s="68"/>
      <x:c r="J293" s="68"/>
      <x:c r="K293" s="68"/>
      <x:c r="L293" s="68"/>
      <x:c r="M293" s="1"/>
      <x:c r="N293" s="1"/>
      <x:c r="O293" s="1"/>
      <x:c r="P293" s="1"/>
      <x:c r="Q293" s="1"/>
      <x:c r="R293" s="1"/>
      <x:c r="S293" s="1"/>
      <x:c r="T293" s="1"/>
      <x:c r="U293" s="1"/>
      <x:c r="V293" s="1"/>
      <x:c r="W293" s="1"/>
      <x:c r="X293" s="1"/>
      <x:c r="Y293" s="1"/>
      <x:c r="Z293" s="1"/>
    </x:row>
    <x:row r="294">
      <x:c r="A294" s="68" t="n">
        <x:f>ROW()-5</x:f>
        <x:v>289</x:v>
      </x:c>
      <x:c r="B294" s="70"/>
      <x:c r="C294" s="68" t="str">
        <x:f>IF(B294="","",IFERROR(VLOOKUP(B294,'بيانات الموظفين'!$A$6:$H$205,2,FALSE),"غير موجود"))</x:f>
      </x:c>
      <x:c r="D294" s="68"/>
      <x:c r="E294" s="72"/>
      <x:c r="F294" s="72"/>
      <x:c r="G294" s="72"/>
      <x:c r="H294" s="76"/>
      <x:c r="I294" s="68"/>
      <x:c r="J294" s="68"/>
      <x:c r="K294" s="68"/>
      <x:c r="L294" s="68"/>
      <x:c r="M294" s="1"/>
      <x:c r="N294" s="1"/>
      <x:c r="O294" s="1"/>
      <x:c r="P294" s="1"/>
      <x:c r="Q294" s="1"/>
      <x:c r="R294" s="1"/>
      <x:c r="S294" s="1"/>
      <x:c r="T294" s="1"/>
      <x:c r="U294" s="1"/>
      <x:c r="V294" s="1"/>
      <x:c r="W294" s="1"/>
      <x:c r="X294" s="1"/>
      <x:c r="Y294" s="1"/>
      <x:c r="Z294" s="1"/>
    </x:row>
    <x:row r="295">
      <x:c r="A295" s="68" t="n">
        <x:f>ROW()-5</x:f>
        <x:v>290</x:v>
      </x:c>
      <x:c r="B295" s="70"/>
      <x:c r="C295" s="68" t="str">
        <x:f>IF(B295="","",IFERROR(VLOOKUP(B295,'بيانات الموظفين'!$A$6:$H$205,2,FALSE),"غير موجود"))</x:f>
      </x:c>
      <x:c r="D295" s="68"/>
      <x:c r="E295" s="72"/>
      <x:c r="F295" s="72"/>
      <x:c r="G295" s="72"/>
      <x:c r="H295" s="76"/>
      <x:c r="I295" s="68"/>
      <x:c r="J295" s="68"/>
      <x:c r="K295" s="68"/>
      <x:c r="L295" s="68"/>
      <x:c r="M295" s="1"/>
      <x:c r="N295" s="1"/>
      <x:c r="O295" s="1"/>
      <x:c r="P295" s="1"/>
      <x:c r="Q295" s="1"/>
      <x:c r="R295" s="1"/>
      <x:c r="S295" s="1"/>
      <x:c r="T295" s="1"/>
      <x:c r="U295" s="1"/>
      <x:c r="V295" s="1"/>
      <x:c r="W295" s="1"/>
      <x:c r="X295" s="1"/>
      <x:c r="Y295" s="1"/>
      <x:c r="Z295" s="1"/>
    </x:row>
    <x:row r="296">
      <x:c r="A296" s="68" t="n">
        <x:f>ROW()-5</x:f>
        <x:v>291</x:v>
      </x:c>
      <x:c r="B296" s="70"/>
      <x:c r="C296" s="68" t="str">
        <x:f>IF(B296="","",IFERROR(VLOOKUP(B296,'بيانات الموظفين'!$A$6:$H$205,2,FALSE),"غير موجود"))</x:f>
      </x:c>
      <x:c r="D296" s="68"/>
      <x:c r="E296" s="72"/>
      <x:c r="F296" s="72"/>
      <x:c r="G296" s="72"/>
      <x:c r="H296" s="76"/>
      <x:c r="I296" s="68"/>
      <x:c r="J296" s="68"/>
      <x:c r="K296" s="68"/>
      <x:c r="L296" s="68"/>
      <x:c r="M296" s="1"/>
      <x:c r="N296" s="1"/>
      <x:c r="O296" s="1"/>
      <x:c r="P296" s="1"/>
      <x:c r="Q296" s="1"/>
      <x:c r="R296" s="1"/>
      <x:c r="S296" s="1"/>
      <x:c r="T296" s="1"/>
      <x:c r="U296" s="1"/>
      <x:c r="V296" s="1"/>
      <x:c r="W296" s="1"/>
      <x:c r="X296" s="1"/>
      <x:c r="Y296" s="1"/>
      <x:c r="Z296" s="1"/>
    </x:row>
    <x:row r="297">
      <x:c r="A297" s="68" t="n">
        <x:f>ROW()-5</x:f>
        <x:v>292</x:v>
      </x:c>
      <x:c r="B297" s="70"/>
      <x:c r="C297" s="68" t="str">
        <x:f>IF(B297="","",IFERROR(VLOOKUP(B297,'بيانات الموظفين'!$A$6:$H$205,2,FALSE),"غير موجود"))</x:f>
      </x:c>
      <x:c r="D297" s="68"/>
      <x:c r="E297" s="72"/>
      <x:c r="F297" s="72"/>
      <x:c r="G297" s="72"/>
      <x:c r="H297" s="76"/>
      <x:c r="I297" s="68"/>
      <x:c r="J297" s="68"/>
      <x:c r="K297" s="68"/>
      <x:c r="L297" s="68"/>
      <x:c r="M297" s="1"/>
      <x:c r="N297" s="1"/>
      <x:c r="O297" s="1"/>
      <x:c r="P297" s="1"/>
      <x:c r="Q297" s="1"/>
      <x:c r="R297" s="1"/>
      <x:c r="S297" s="1"/>
      <x:c r="T297" s="1"/>
      <x:c r="U297" s="1"/>
      <x:c r="V297" s="1"/>
      <x:c r="W297" s="1"/>
      <x:c r="X297" s="1"/>
      <x:c r="Y297" s="1"/>
      <x:c r="Z297" s="1"/>
    </x:row>
    <x:row r="298">
      <x:c r="A298" s="68" t="n">
        <x:f>ROW()-5</x:f>
        <x:v>293</x:v>
      </x:c>
      <x:c r="B298" s="70"/>
      <x:c r="C298" s="68" t="str">
        <x:f>IF(B298="","",IFERROR(VLOOKUP(B298,'بيانات الموظفين'!$A$6:$H$205,2,FALSE),"غير موجود"))</x:f>
      </x:c>
      <x:c r="D298" s="68"/>
      <x:c r="E298" s="72"/>
      <x:c r="F298" s="72"/>
      <x:c r="G298" s="72"/>
      <x:c r="H298" s="76"/>
      <x:c r="I298" s="68"/>
      <x:c r="J298" s="68"/>
      <x:c r="K298" s="68"/>
      <x:c r="L298" s="68"/>
      <x:c r="M298" s="1"/>
      <x:c r="N298" s="1"/>
      <x:c r="O298" s="1"/>
      <x:c r="P298" s="1"/>
      <x:c r="Q298" s="1"/>
      <x:c r="R298" s="1"/>
      <x:c r="S298" s="1"/>
      <x:c r="T298" s="1"/>
      <x:c r="U298" s="1"/>
      <x:c r="V298" s="1"/>
      <x:c r="W298" s="1"/>
      <x:c r="X298" s="1"/>
      <x:c r="Y298" s="1"/>
      <x:c r="Z298" s="1"/>
    </x:row>
    <x:row r="299">
      <x:c r="A299" s="68" t="n">
        <x:f>ROW()-5</x:f>
        <x:v>294</x:v>
      </x:c>
      <x:c r="B299" s="70"/>
      <x:c r="C299" s="68" t="str">
        <x:f>IF(B299="","",IFERROR(VLOOKUP(B299,'بيانات الموظفين'!$A$6:$H$205,2,FALSE),"غير موجود"))</x:f>
      </x:c>
      <x:c r="D299" s="68"/>
      <x:c r="E299" s="72"/>
      <x:c r="F299" s="72"/>
      <x:c r="G299" s="72"/>
      <x:c r="H299" s="76"/>
      <x:c r="I299" s="68"/>
      <x:c r="J299" s="68"/>
      <x:c r="K299" s="68"/>
      <x:c r="L299" s="68"/>
      <x:c r="M299" s="1"/>
      <x:c r="N299" s="1"/>
      <x:c r="O299" s="1"/>
      <x:c r="P299" s="1"/>
      <x:c r="Q299" s="1"/>
      <x:c r="R299" s="1"/>
      <x:c r="S299" s="1"/>
      <x:c r="T299" s="1"/>
      <x:c r="U299" s="1"/>
      <x:c r="V299" s="1"/>
      <x:c r="W299" s="1"/>
      <x:c r="X299" s="1"/>
      <x:c r="Y299" s="1"/>
      <x:c r="Z299" s="1"/>
    </x:row>
    <x:row r="300">
      <x:c r="A300" s="68" t="n">
        <x:f>ROW()-5</x:f>
        <x:v>295</x:v>
      </x:c>
      <x:c r="B300" s="70"/>
      <x:c r="C300" s="68" t="str">
        <x:f>IF(B300="","",IFERROR(VLOOKUP(B300,'بيانات الموظفين'!$A$6:$H$205,2,FALSE),"غير موجود"))</x:f>
      </x:c>
      <x:c r="D300" s="68"/>
      <x:c r="E300" s="72"/>
      <x:c r="F300" s="72"/>
      <x:c r="G300" s="72"/>
      <x:c r="H300" s="76"/>
      <x:c r="I300" s="68"/>
      <x:c r="J300" s="68"/>
      <x:c r="K300" s="68"/>
      <x:c r="L300" s="68"/>
      <x:c r="M300" s="1"/>
      <x:c r="N300" s="1"/>
      <x:c r="O300" s="1"/>
      <x:c r="P300" s="1"/>
      <x:c r="Q300" s="1"/>
      <x:c r="R300" s="1"/>
      <x:c r="S300" s="1"/>
      <x:c r="T300" s="1"/>
      <x:c r="U300" s="1"/>
      <x:c r="V300" s="1"/>
      <x:c r="W300" s="1"/>
      <x:c r="X300" s="1"/>
      <x:c r="Y300" s="1"/>
      <x:c r="Z300" s="1"/>
    </x:row>
    <x:row r="301">
      <x:c r="A301" s="68" t="n">
        <x:f>ROW()-5</x:f>
        <x:v>296</x:v>
      </x:c>
      <x:c r="B301" s="70"/>
      <x:c r="C301" s="68" t="str">
        <x:f>IF(B301="","",IFERROR(VLOOKUP(B301,'بيانات الموظفين'!$A$6:$H$205,2,FALSE),"غير موجود"))</x:f>
      </x:c>
      <x:c r="D301" s="68"/>
      <x:c r="E301" s="72"/>
      <x:c r="F301" s="72"/>
      <x:c r="G301" s="72"/>
      <x:c r="H301" s="76"/>
      <x:c r="I301" s="68"/>
      <x:c r="J301" s="68"/>
      <x:c r="K301" s="68"/>
      <x:c r="L301" s="68"/>
      <x:c r="M301" s="1"/>
      <x:c r="N301" s="1"/>
      <x:c r="O301" s="1"/>
      <x:c r="P301" s="1"/>
      <x:c r="Q301" s="1"/>
      <x:c r="R301" s="1"/>
      <x:c r="S301" s="1"/>
      <x:c r="T301" s="1"/>
      <x:c r="U301" s="1"/>
      <x:c r="V301" s="1"/>
      <x:c r="W301" s="1"/>
      <x:c r="X301" s="1"/>
      <x:c r="Y301" s="1"/>
      <x:c r="Z301" s="1"/>
    </x:row>
    <x:row r="302">
      <x:c r="A302" s="68" t="n">
        <x:f>ROW()-5</x:f>
        <x:v>297</x:v>
      </x:c>
      <x:c r="B302" s="70"/>
      <x:c r="C302" s="68" t="str">
        <x:f>IF(B302="","",IFERROR(VLOOKUP(B302,'بيانات الموظفين'!$A$6:$H$205,2,FALSE),"غير موجود"))</x:f>
      </x:c>
      <x:c r="D302" s="68"/>
      <x:c r="E302" s="72"/>
      <x:c r="F302" s="72"/>
      <x:c r="G302" s="72"/>
      <x:c r="H302" s="76"/>
      <x:c r="I302" s="68"/>
      <x:c r="J302" s="68"/>
      <x:c r="K302" s="68"/>
      <x:c r="L302" s="68"/>
      <x:c r="M302" s="1"/>
      <x:c r="N302" s="1"/>
      <x:c r="O302" s="1"/>
      <x:c r="P302" s="1"/>
      <x:c r="Q302" s="1"/>
      <x:c r="R302" s="1"/>
      <x:c r="S302" s="1"/>
      <x:c r="T302" s="1"/>
      <x:c r="U302" s="1"/>
      <x:c r="V302" s="1"/>
      <x:c r="W302" s="1"/>
      <x:c r="X302" s="1"/>
      <x:c r="Y302" s="1"/>
      <x:c r="Z302" s="1"/>
    </x:row>
    <x:row r="303">
      <x:c r="A303" s="68" t="n">
        <x:f>ROW()-5</x:f>
        <x:v>298</x:v>
      </x:c>
      <x:c r="B303" s="70"/>
      <x:c r="C303" s="68" t="str">
        <x:f>IF(B303="","",IFERROR(VLOOKUP(B303,'بيانات الموظفين'!$A$6:$H$205,2,FALSE),"غير موجود"))</x:f>
      </x:c>
      <x:c r="D303" s="68"/>
      <x:c r="E303" s="72"/>
      <x:c r="F303" s="72"/>
      <x:c r="G303" s="72"/>
      <x:c r="H303" s="76"/>
      <x:c r="I303" s="68"/>
      <x:c r="J303" s="68"/>
      <x:c r="K303" s="68"/>
      <x:c r="L303" s="68"/>
      <x:c r="M303" s="1"/>
      <x:c r="N303" s="1"/>
      <x:c r="O303" s="1"/>
      <x:c r="P303" s="1"/>
      <x:c r="Q303" s="1"/>
      <x:c r="R303" s="1"/>
      <x:c r="S303" s="1"/>
      <x:c r="T303" s="1"/>
      <x:c r="U303" s="1"/>
      <x:c r="V303" s="1"/>
      <x:c r="W303" s="1"/>
      <x:c r="X303" s="1"/>
      <x:c r="Y303" s="1"/>
      <x:c r="Z303" s="1"/>
    </x:row>
    <x:row r="304">
      <x:c r="A304" s="68" t="n">
        <x:f>ROW()-5</x:f>
        <x:v>299</x:v>
      </x:c>
      <x:c r="B304" s="70"/>
      <x:c r="C304" s="68" t="str">
        <x:f>IF(B304="","",IFERROR(VLOOKUP(B304,'بيانات الموظفين'!$A$6:$H$205,2,FALSE),"غير موجود"))</x:f>
      </x:c>
      <x:c r="D304" s="68"/>
      <x:c r="E304" s="72"/>
      <x:c r="F304" s="72"/>
      <x:c r="G304" s="72"/>
      <x:c r="H304" s="76"/>
      <x:c r="I304" s="68"/>
      <x:c r="J304" s="68"/>
      <x:c r="K304" s="68"/>
      <x:c r="L304" s="68"/>
      <x:c r="M304" s="1"/>
      <x:c r="N304" s="1"/>
      <x:c r="O304" s="1"/>
      <x:c r="P304" s="1"/>
      <x:c r="Q304" s="1"/>
      <x:c r="R304" s="1"/>
      <x:c r="S304" s="1"/>
      <x:c r="T304" s="1"/>
      <x:c r="U304" s="1"/>
      <x:c r="V304" s="1"/>
      <x:c r="W304" s="1"/>
      <x:c r="X304" s="1"/>
      <x:c r="Y304" s="1"/>
      <x:c r="Z304" s="1"/>
    </x:row>
    <x:row r="305">
      <x:c r="A305" s="68" t="n">
        <x:f>ROW()-5</x:f>
        <x:v>300</x:v>
      </x:c>
      <x:c r="B305" s="70"/>
      <x:c r="C305" s="68" t="str">
        <x:f>IF(B305="","",IFERROR(VLOOKUP(B305,'بيانات الموظفين'!$A$6:$H$205,2,FALSE),"غير موجود"))</x:f>
      </x:c>
      <x:c r="D305" s="68"/>
      <x:c r="E305" s="72"/>
      <x:c r="F305" s="72"/>
      <x:c r="G305" s="72"/>
      <x:c r="H305" s="76"/>
      <x:c r="I305" s="68"/>
      <x:c r="J305" s="68"/>
      <x:c r="K305" s="68"/>
      <x:c r="L305" s="68"/>
      <x:c r="M305" s="1"/>
      <x:c r="N305" s="1"/>
      <x:c r="O305" s="1"/>
      <x:c r="P305" s="1"/>
      <x:c r="Q305" s="1"/>
      <x:c r="R305" s="1"/>
      <x:c r="S305" s="1"/>
      <x:c r="T305" s="1"/>
      <x:c r="U305" s="1"/>
      <x:c r="V305" s="1"/>
      <x:c r="W305" s="1"/>
      <x:c r="X305" s="1"/>
      <x:c r="Y305" s="1"/>
      <x:c r="Z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L1"/>
    <x:mergeCell ref="A2:L2"/>
  </x:mergeCells>
  <x:dataValidations count="1">
    <x:dataValidation type="list" sqref="D6:D305">
      <x:formula1>'الإعدادات'!$A$6:$A$17</x:formula1>
    </x:dataValidation>
  </x:dataValidations>
  <x:pageMargins left="0.7" right="0.7" top="0.75" bottom="0.75" header="0.3" footer="0.3"/>
  <x:tableParts count="1">
    <x:tablePart xmlns:r="http://schemas.openxmlformats.org/officeDocument/2006/relationships" r:id="R408ad04e10e949f0"/>
  </x:tableParts>
</x:worksheet>
</file>

<file path=xl/worksheets/sheet5.xml><?xml version="1.0" encoding="utf-8"?>
<x:worksheet xmlns:x="http://schemas.openxmlformats.org/spreadsheetml/2006/main">
  <x:sheetViews>
    <x:sheetView rightToLeft="1" showGridLines="0" workbookViewId="0"/>
  </x:sheetViews>
  <x:sheetFormatPr defaultRowHeight="15"/>
  <x:cols>
    <x:col min="1" max="1" width="24" hidden="0" customWidth="1"/>
    <x:col min="2" max="2" width="24" hidden="0" customWidth="1"/>
    <x:col min="3" max="3" width="4" hidden="0" customWidth="1"/>
    <x:col min="4" max="4" width="21" hidden="0" customWidth="1"/>
    <x:col min="5" max="5" width="21" hidden="0" customWidth="1"/>
    <x:col min="6" max="6" width="21" hidden="0" customWidth="1"/>
  </x:cols>
  <x:sheetData>
    <x:row r="1" ht="40" customHeight="1">
      <x:c r="A1" s="5" t="str">
        <x:v>الإعدادات والقوائم</x:v>
      </x:c>
      <x:c r="B1" s="5" t="str">
        <x:v>الإعدادات والقوائم</x:v>
      </x:c>
      <x:c r="C1" s="5" t="str">
        <x:v>الإعدادات والقوائم</x:v>
      </x:c>
      <x:c r="D1" s="5" t="str">
        <x:v>الإعدادات والقوائم</x:v>
      </x:c>
      <x:c r="E1" s="5" t="str">
        <x:v>الإعدادات والقوائم</x:v>
      </x:c>
      <x:c r="F1" s="5" t="str">
        <x:v>الإعدادات والقوائم</x:v>
      </x:c>
      <x:c r="G1" s="1"/>
      <x:c r="H1" s="1"/>
      <x:c r="I1" s="1"/>
      <x:c r="J1" s="1"/>
      <x:c r="K1" s="1"/>
      <x:c r="L1" s="1"/>
      <x:c r="M1" s="1"/>
      <x:c r="N1" s="1"/>
      <x:c r="O1" s="1"/>
      <x:c r="P1" s="1"/>
      <x:c r="Q1" s="1"/>
      <x:c r="R1" s="1"/>
      <x:c r="S1" s="1"/>
      <x:c r="T1" s="1"/>
      <x:c r="U1" s="1"/>
      <x:c r="V1" s="1"/>
      <x:c r="W1" s="1"/>
      <x:c r="X1" s="1"/>
      <x:c r="Y1" s="1"/>
      <x:c r="Z1" s="1"/>
    </x:row>
    <x:row r="2" ht="25" customHeight="1">
      <x:c r="A2" s="9" t="str">
        <x:v>عدّل هذه القوائم لتناسب منشأتك؛ ستنعكس الخيارات على حقول الإدخال تلقائيًا</x:v>
      </x:c>
      <x:c r="B2" s="9" t="str">
        <x:v>عدّل هذه القوائم لتناسب منشأتك؛ ستنعكس الخيارات على حقول الإدخال تلقائيًا</x:v>
      </x:c>
      <x:c r="C2" s="9" t="str">
        <x:v>عدّل هذه القوائم لتناسب منشأتك؛ ستنعكس الخيارات على حقول الإدخال تلقائيًا</x:v>
      </x:c>
      <x:c r="D2" s="9" t="str">
        <x:v>عدّل هذه القوائم لتناسب منشأتك؛ ستنعكس الخيارات على حقول الإدخال تلقائيًا</x:v>
      </x:c>
      <x:c r="E2" s="9" t="str">
        <x:v>عدّل هذه القوائم لتناسب منشأتك؛ ستنعكس الخيارات على حقول الإدخال تلقائيًا</x:v>
      </x:c>
      <x:c r="F2" s="9" t="str">
        <x:v>عدّل هذه القوائم لتناسب منشأتك؛ ستنعكس الخيارات على حقول الإدخال تلقائيًا</x:v>
      </x:c>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7" t="str">
        <x:v>نوع الوثيقة</x:v>
      </x:c>
      <x:c r="B5" s="18" t="str">
        <x:v>مدة التنبيه الافتراضية (يوم)</x:v>
      </x:c>
      <x:c r="C5" s="1"/>
      <x:c r="D5" s="17" t="str">
        <x:v>حالة التجديد</x:v>
      </x:c>
      <x:c r="E5" s="26" t="str">
        <x:v>حالة الموظف</x:v>
      </x:c>
      <x:c r="F5" s="18" t="str">
        <x:v>حالة السداد</x:v>
      </x:c>
      <x:c r="G5" s="1"/>
      <x:c r="H5" s="1"/>
      <x:c r="I5" s="1"/>
      <x:c r="J5" s="1"/>
      <x:c r="K5" s="1"/>
      <x:c r="L5" s="1"/>
      <x:c r="M5" s="1"/>
      <x:c r="N5" s="1"/>
      <x:c r="O5" s="1"/>
      <x:c r="P5" s="1"/>
      <x:c r="Q5" s="1"/>
      <x:c r="R5" s="1"/>
      <x:c r="S5" s="1"/>
      <x:c r="T5" s="1"/>
      <x:c r="U5" s="1"/>
      <x:c r="V5" s="1"/>
      <x:c r="W5" s="1"/>
      <x:c r="X5" s="1"/>
      <x:c r="Y5" s="1"/>
      <x:c r="Z5" s="1"/>
    </x:row>
    <x:row r="6">
      <x:c r="A6" s="21" t="str">
        <x:v>إقامة</x:v>
      </x:c>
      <x:c r="B6" s="21" t="n">
        <x:v>90</x:v>
      </x:c>
      <x:c r="C6" s="1"/>
      <x:c r="D6" s="21" t="str">
        <x:v>لم يبدأ</x:v>
      </x:c>
      <x:c r="E6" s="21" t="str">
        <x:v>على رأس العمل</x:v>
      </x:c>
      <x:c r="F6" s="21" t="str">
        <x:v>غير مدفوع</x:v>
      </x:c>
      <x:c r="G6" s="1"/>
      <x:c r="H6" s="1"/>
      <x:c r="I6" s="1"/>
      <x:c r="J6" s="1"/>
      <x:c r="K6" s="1"/>
      <x:c r="L6" s="1"/>
      <x:c r="M6" s="1"/>
      <x:c r="N6" s="1"/>
      <x:c r="O6" s="1"/>
      <x:c r="P6" s="1"/>
      <x:c r="Q6" s="1"/>
      <x:c r="R6" s="1"/>
      <x:c r="S6" s="1"/>
      <x:c r="T6" s="1"/>
      <x:c r="U6" s="1"/>
      <x:c r="V6" s="1"/>
      <x:c r="W6" s="1"/>
      <x:c r="X6" s="1"/>
      <x:c r="Y6" s="1"/>
      <x:c r="Z6" s="1"/>
    </x:row>
    <x:row r="7">
      <x:c r="A7" s="22" t="str">
        <x:v>جواز سفر</x:v>
      </x:c>
      <x:c r="B7" s="22" t="n">
        <x:v>180</x:v>
      </x:c>
      <x:c r="C7" s="1"/>
      <x:c r="D7" s="22" t="str">
        <x:v>جمع المستندات</x:v>
      </x:c>
      <x:c r="E7" s="22" t="str">
        <x:v>إجازة طويلة</x:v>
      </x:c>
      <x:c r="F7" s="22" t="str">
        <x:v>مدفوع</x:v>
      </x:c>
      <x:c r="G7" s="1"/>
      <x:c r="H7" s="1"/>
      <x:c r="I7" s="1"/>
      <x:c r="J7" s="1"/>
      <x:c r="K7" s="1"/>
      <x:c r="L7" s="1"/>
      <x:c r="M7" s="1"/>
      <x:c r="N7" s="1"/>
      <x:c r="O7" s="1"/>
      <x:c r="P7" s="1"/>
      <x:c r="Q7" s="1"/>
      <x:c r="R7" s="1"/>
      <x:c r="S7" s="1"/>
      <x:c r="T7" s="1"/>
      <x:c r="U7" s="1"/>
      <x:c r="V7" s="1"/>
      <x:c r="W7" s="1"/>
      <x:c r="X7" s="1"/>
      <x:c r="Y7" s="1"/>
      <x:c r="Z7" s="1"/>
    </x:row>
    <x:row r="8">
      <x:c r="A8" s="22" t="str">
        <x:v>رخصة عمل</x:v>
      </x:c>
      <x:c r="B8" s="22" t="n">
        <x:v>90</x:v>
      </x:c>
      <x:c r="C8" s="1"/>
      <x:c r="D8" s="22" t="str">
        <x:v>تم الرفع</x:v>
      </x:c>
      <x:c r="E8" s="22" t="str">
        <x:v>منتهي الخدمة</x:v>
      </x:c>
      <x:c r="F8" s="22" t="str">
        <x:v>لا ينطبق</x:v>
      </x:c>
      <x:c r="G8" s="1"/>
      <x:c r="H8" s="1"/>
      <x:c r="I8" s="1"/>
      <x:c r="J8" s="1"/>
      <x:c r="K8" s="1"/>
      <x:c r="L8" s="1"/>
      <x:c r="M8" s="1"/>
      <x:c r="N8" s="1"/>
      <x:c r="O8" s="1"/>
      <x:c r="P8" s="1"/>
      <x:c r="Q8" s="1"/>
      <x:c r="R8" s="1"/>
      <x:c r="S8" s="1"/>
      <x:c r="T8" s="1"/>
      <x:c r="U8" s="1"/>
      <x:c r="V8" s="1"/>
      <x:c r="W8" s="1"/>
      <x:c r="X8" s="1"/>
      <x:c r="Y8" s="1"/>
      <x:c r="Z8" s="1"/>
    </x:row>
    <x:row r="9">
      <x:c r="A9" s="22" t="str">
        <x:v>تأمين طبي</x:v>
      </x:c>
      <x:c r="B9" s="22" t="n">
        <x:v>60</x:v>
      </x:c>
      <x:c r="C9" s="1"/>
      <x:c r="D9" s="22" t="str">
        <x:v>بانتظار الموافقة</x:v>
      </x:c>
      <x:c r="E9" s="22"/>
      <x:c r="F9" s="22"/>
      <x:c r="G9" s="1"/>
      <x:c r="H9" s="1"/>
      <x:c r="I9" s="1"/>
      <x:c r="J9" s="1"/>
      <x:c r="K9" s="1"/>
      <x:c r="L9" s="1"/>
      <x:c r="M9" s="1"/>
      <x:c r="N9" s="1"/>
      <x:c r="O9" s="1"/>
      <x:c r="P9" s="1"/>
      <x:c r="Q9" s="1"/>
      <x:c r="R9" s="1"/>
      <x:c r="S9" s="1"/>
      <x:c r="T9" s="1"/>
      <x:c r="U9" s="1"/>
      <x:c r="V9" s="1"/>
      <x:c r="W9" s="1"/>
      <x:c r="X9" s="1"/>
      <x:c r="Y9" s="1"/>
      <x:c r="Z9" s="1"/>
    </x:row>
    <x:row r="10">
      <x:c r="A10" s="22" t="str">
        <x:v>هوية وطنية</x:v>
      </x:c>
      <x:c r="B10" s="22" t="n">
        <x:v>90</x:v>
      </x:c>
      <x:c r="C10" s="1"/>
      <x:c r="D10" s="22" t="str">
        <x:v>بانتظار السداد</x:v>
      </x:c>
      <x:c r="E10" s="22"/>
      <x:c r="F10" s="22"/>
      <x:c r="G10" s="1"/>
      <x:c r="H10" s="1"/>
      <x:c r="I10" s="1"/>
      <x:c r="J10" s="1"/>
      <x:c r="K10" s="1"/>
      <x:c r="L10" s="1"/>
      <x:c r="M10" s="1"/>
      <x:c r="N10" s="1"/>
      <x:c r="O10" s="1"/>
      <x:c r="P10" s="1"/>
      <x:c r="Q10" s="1"/>
      <x:c r="R10" s="1"/>
      <x:c r="S10" s="1"/>
      <x:c r="T10" s="1"/>
      <x:c r="U10" s="1"/>
      <x:c r="V10" s="1"/>
      <x:c r="W10" s="1"/>
      <x:c r="X10" s="1"/>
      <x:c r="Y10" s="1"/>
      <x:c r="Z10" s="1"/>
    </x:row>
    <x:row r="11">
      <x:c r="A11" s="22" t="str">
        <x:v>شهادة مهنية</x:v>
      </x:c>
      <x:c r="B11" s="22" t="n">
        <x:v>60</x:v>
      </x:c>
      <x:c r="C11" s="1"/>
      <x:c r="D11" s="22" t="str">
        <x:v>مكتمل</x:v>
      </x:c>
      <x:c r="E11" s="22"/>
      <x:c r="F11" s="22"/>
      <x:c r="G11" s="1"/>
      <x:c r="H11" s="1"/>
      <x:c r="I11" s="1"/>
      <x:c r="J11" s="1"/>
      <x:c r="K11" s="1"/>
      <x:c r="L11" s="1"/>
      <x:c r="M11" s="1"/>
      <x:c r="N11" s="1"/>
      <x:c r="O11" s="1"/>
      <x:c r="P11" s="1"/>
      <x:c r="Q11" s="1"/>
      <x:c r="R11" s="1"/>
      <x:c r="S11" s="1"/>
      <x:c r="T11" s="1"/>
      <x:c r="U11" s="1"/>
      <x:c r="V11" s="1"/>
      <x:c r="W11" s="1"/>
      <x:c r="X11" s="1"/>
      <x:c r="Y11" s="1"/>
      <x:c r="Z11" s="1"/>
    </x:row>
    <x:row r="12">
      <x:c r="A12" s="22" t="str">
        <x:v>رخصة قيادة</x:v>
      </x:c>
      <x:c r="B12" s="22" t="n">
        <x:v>60</x:v>
      </x:c>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22" t="str">
        <x:v>عقد عمل</x:v>
      </x:c>
      <x:c r="B13" s="22" t="n">
        <x:v>60</x:v>
      </x:c>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22" t="str">
        <x:v>رخصة مزاولة مهنة</x:v>
      </x:c>
      <x:c r="B14" s="22" t="n">
        <x:v>90</x:v>
      </x:c>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22" t="str">
        <x:v>شهادة صحية</x:v>
      </x:c>
      <x:c r="B15" s="22" t="n">
        <x:v>60</x:v>
      </x:c>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22" t="str">
        <x:v>تصريح دخول</x:v>
      </x:c>
      <x:c r="B16" s="22" t="n">
        <x:v>30</x:v>
      </x:c>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22" t="str">
        <x:v>أخرى</x:v>
      </x:c>
      <x:c r="B17" s="22" t="n">
        <x:v>30</x:v>
      </x:c>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55" t="str">
        <x:v>تنبيه: مدة التنبيه الافتراضية قابلة للتعديل وليست حكمًا نظاميًا. حدّثها وفق إجراءات المنشأة ومتطلبات الجهة الرسمية أو مقدم الخدمة.</x:v>
      </x:c>
      <x:c r="B20" s="56" t="str">
        <x:v>تنبيه: مدة التنبيه الافتراضية قابلة للتعديل وليست حكمًا نظاميًا. حدّثها وفق إجراءات المنشأة ومتطلبات الجهة الرسمية أو مقدم الخدمة.</x:v>
      </x:c>
      <x:c r="C20" s="56" t="str">
        <x:v>تنبيه: مدة التنبيه الافتراضية قابلة للتعديل وليست حكمًا نظاميًا. حدّثها وفق إجراءات المنشأة ومتطلبات الجهة الرسمية أو مقدم الخدمة.</x:v>
      </x:c>
      <x:c r="D20" s="56" t="str">
        <x:v>تنبيه: مدة التنبيه الافتراضية قابلة للتعديل وليست حكمًا نظاميًا. حدّثها وفق إجراءات المنشأة ومتطلبات الجهة الرسمية أو مقدم الخدمة.</x:v>
      </x:c>
      <x:c r="E20" s="56" t="str">
        <x:v>تنبيه: مدة التنبيه الافتراضية قابلة للتعديل وليست حكمًا نظاميًا. حدّثها وفق إجراءات المنشأة ومتطلبات الجهة الرسمية أو مقدم الخدمة.</x:v>
      </x:c>
      <x:c r="F20" s="57" t="str">
        <x:v>تنبيه: مدة التنبيه الافتراضية قابلة للتعديل وليست حكمًا نظاميًا. حدّثها وفق إجراءات المنشأة ومتطلبات الجهة الرسمية أو مقدم الخدمة.</x:v>
      </x:c>
      <x:c r="G20" s="1"/>
      <x:c r="H20" s="1"/>
      <x:c r="I20" s="1"/>
      <x:c r="J20" s="1"/>
      <x:c r="K20" s="1"/>
      <x:c r="L20" s="1"/>
      <x:c r="M20" s="1"/>
      <x:c r="N20" s="1"/>
      <x:c r="O20" s="1"/>
      <x:c r="P20" s="1"/>
      <x:c r="Q20" s="1"/>
      <x:c r="R20" s="1"/>
      <x:c r="S20" s="1"/>
      <x:c r="T20" s="1"/>
      <x:c r="U20" s="1"/>
      <x:c r="V20" s="1"/>
      <x:c r="W20" s="1"/>
      <x:c r="X20" s="1"/>
      <x:c r="Y20" s="1"/>
      <x:c r="Z20" s="1"/>
    </x:row>
    <x:row r="21">
      <x:c r="A21" s="58" t="str">
        <x:v>تنبيه: مدة التنبيه الافتراضية قابلة للتعديل وليست حكمًا نظاميًا. حدّثها وفق إجراءات المنشأة ومتطلبات الجهة الرسمية أو مقدم الخدمة.</x:v>
      </x:c>
      <x:c r="B21" s="59" t="str">
        <x:v>تنبيه: مدة التنبيه الافتراضية قابلة للتعديل وليست حكمًا نظاميًا. حدّثها وفق إجراءات المنشأة ومتطلبات الجهة الرسمية أو مقدم الخدمة.</x:v>
      </x:c>
      <x:c r="C21" s="59" t="str">
        <x:v>تنبيه: مدة التنبيه الافتراضية قابلة للتعديل وليست حكمًا نظاميًا. حدّثها وفق إجراءات المنشأة ومتطلبات الجهة الرسمية أو مقدم الخدمة.</x:v>
      </x:c>
      <x:c r="D21" s="59" t="str">
        <x:v>تنبيه: مدة التنبيه الافتراضية قابلة للتعديل وليست حكمًا نظاميًا. حدّثها وفق إجراءات المنشأة ومتطلبات الجهة الرسمية أو مقدم الخدمة.</x:v>
      </x:c>
      <x:c r="E21" s="59" t="str">
        <x:v>تنبيه: مدة التنبيه الافتراضية قابلة للتعديل وليست حكمًا نظاميًا. حدّثها وفق إجراءات المنشأة ومتطلبات الجهة الرسمية أو مقدم الخدمة.</x:v>
      </x:c>
      <x:c r="F21" s="60" t="str">
        <x:v>تنبيه: مدة التنبيه الافتراضية قابلة للتعديل وليست حكمًا نظاميًا. حدّثها وفق إجراءات المنشأة ومتطلبات الجهة الرسمية أو مقدم الخدمة.</x:v>
      </x:c>
      <x:c r="G21" s="1"/>
      <x:c r="H21" s="1"/>
      <x:c r="I21" s="1"/>
      <x:c r="J21" s="1"/>
      <x:c r="K21" s="1"/>
      <x:c r="L21" s="1"/>
      <x:c r="M21" s="1"/>
      <x:c r="N21" s="1"/>
      <x:c r="O21" s="1"/>
      <x:c r="P21" s="1"/>
      <x:c r="Q21" s="1"/>
      <x:c r="R21" s="1"/>
      <x:c r="S21" s="1"/>
      <x:c r="T21" s="1"/>
      <x:c r="U21" s="1"/>
      <x:c r="V21" s="1"/>
      <x:c r="W21" s="1"/>
      <x:c r="X21" s="1"/>
      <x:c r="Y21" s="1"/>
      <x:c r="Z21" s="1"/>
    </x:row>
    <x:row r="22">
      <x:c r="A22" s="61" t="str">
        <x:v>تنبيه: مدة التنبيه الافتراضية قابلة للتعديل وليست حكمًا نظاميًا. حدّثها وفق إجراءات المنشأة ومتطلبات الجهة الرسمية أو مقدم الخدمة.</x:v>
      </x:c>
      <x:c r="B22" s="62" t="str">
        <x:v>تنبيه: مدة التنبيه الافتراضية قابلة للتعديل وليست حكمًا نظاميًا. حدّثها وفق إجراءات المنشأة ومتطلبات الجهة الرسمية أو مقدم الخدمة.</x:v>
      </x:c>
      <x:c r="C22" s="62" t="str">
        <x:v>تنبيه: مدة التنبيه الافتراضية قابلة للتعديل وليست حكمًا نظاميًا. حدّثها وفق إجراءات المنشأة ومتطلبات الجهة الرسمية أو مقدم الخدمة.</x:v>
      </x:c>
      <x:c r="D22" s="62" t="str">
        <x:v>تنبيه: مدة التنبيه الافتراضية قابلة للتعديل وليست حكمًا نظاميًا. حدّثها وفق إجراءات المنشأة ومتطلبات الجهة الرسمية أو مقدم الخدمة.</x:v>
      </x:c>
      <x:c r="E22" s="62" t="str">
        <x:v>تنبيه: مدة التنبيه الافتراضية قابلة للتعديل وليست حكمًا نظاميًا. حدّثها وفق إجراءات المنشأة ومتطلبات الجهة الرسمية أو مقدم الخدمة.</x:v>
      </x:c>
      <x:c r="F22" s="63" t="str">
        <x:v>تنبيه: مدة التنبيه الافتراضية قابلة للتعديل وليست حكمًا نظاميًا. حدّثها وفق إجراءات المنشأة ومتطلبات الجهة الرسمية أو مقدم الخدمة.</x:v>
      </x:c>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row r="201">
      <x:c r="A201" s="1"/>
      <x:c r="B201" s="1"/>
      <x:c r="C201" s="1"/>
      <x:c r="D201" s="1"/>
      <x:c r="E201" s="1"/>
      <x:c r="F201" s="1"/>
      <x:c r="G201" s="1"/>
      <x:c r="H201" s="1"/>
      <x:c r="I201" s="1"/>
      <x:c r="J201" s="1"/>
      <x:c r="K201" s="1"/>
      <x:c r="L201" s="1"/>
      <x:c r="M201" s="1"/>
      <x:c r="N201" s="1"/>
      <x:c r="O201" s="1"/>
      <x:c r="P201" s="1"/>
      <x:c r="Q201" s="1"/>
      <x:c r="R201" s="1"/>
      <x:c r="S201" s="1"/>
      <x:c r="T201" s="1"/>
      <x:c r="U201" s="1"/>
      <x:c r="V201" s="1"/>
      <x:c r="W201" s="1"/>
      <x:c r="X201" s="1"/>
      <x:c r="Y201" s="1"/>
      <x:c r="Z201" s="1"/>
    </x:row>
    <x:row r="202">
      <x:c r="A202" s="1"/>
      <x:c r="B202" s="1"/>
      <x:c r="C202" s="1"/>
      <x:c r="D202" s="1"/>
      <x:c r="E202" s="1"/>
      <x:c r="F202" s="1"/>
      <x:c r="G202" s="1"/>
      <x:c r="H202" s="1"/>
      <x:c r="I202" s="1"/>
      <x:c r="J202" s="1"/>
      <x:c r="K202" s="1"/>
      <x:c r="L202" s="1"/>
      <x:c r="M202" s="1"/>
      <x:c r="N202" s="1"/>
      <x:c r="O202" s="1"/>
      <x:c r="P202" s="1"/>
      <x:c r="Q202" s="1"/>
      <x:c r="R202" s="1"/>
      <x:c r="S202" s="1"/>
      <x:c r="T202" s="1"/>
      <x:c r="U202" s="1"/>
      <x:c r="V202" s="1"/>
      <x:c r="W202" s="1"/>
      <x:c r="X202" s="1"/>
      <x:c r="Y202" s="1"/>
      <x:c r="Z202" s="1"/>
    </x:row>
    <x:row r="203">
      <x:c r="A203" s="1"/>
      <x:c r="B203" s="1"/>
      <x:c r="C203" s="1"/>
      <x:c r="D203" s="1"/>
      <x:c r="E203" s="1"/>
      <x:c r="F203" s="1"/>
      <x:c r="G203" s="1"/>
      <x:c r="H203" s="1"/>
      <x:c r="I203" s="1"/>
      <x:c r="J203" s="1"/>
      <x:c r="K203" s="1"/>
      <x:c r="L203" s="1"/>
      <x:c r="M203" s="1"/>
      <x:c r="N203" s="1"/>
      <x:c r="O203" s="1"/>
      <x:c r="P203" s="1"/>
      <x:c r="Q203" s="1"/>
      <x:c r="R203" s="1"/>
      <x:c r="S203" s="1"/>
      <x:c r="T203" s="1"/>
      <x:c r="U203" s="1"/>
      <x:c r="V203" s="1"/>
      <x:c r="W203" s="1"/>
      <x:c r="X203" s="1"/>
      <x:c r="Y203" s="1"/>
      <x:c r="Z203" s="1"/>
    </x:row>
    <x:row r="204">
      <x:c r="A204" s="1"/>
      <x:c r="B204" s="1"/>
      <x:c r="C204" s="1"/>
      <x:c r="D204" s="1"/>
      <x:c r="E204" s="1"/>
      <x:c r="F204" s="1"/>
      <x:c r="G204" s="1"/>
      <x:c r="H204" s="1"/>
      <x:c r="I204" s="1"/>
      <x:c r="J204" s="1"/>
      <x:c r="K204" s="1"/>
      <x:c r="L204" s="1"/>
      <x:c r="M204" s="1"/>
      <x:c r="N204" s="1"/>
      <x:c r="O204" s="1"/>
      <x:c r="P204" s="1"/>
      <x:c r="Q204" s="1"/>
      <x:c r="R204" s="1"/>
      <x:c r="S204" s="1"/>
      <x:c r="T204" s="1"/>
      <x:c r="U204" s="1"/>
      <x:c r="V204" s="1"/>
      <x:c r="W204" s="1"/>
      <x:c r="X204" s="1"/>
      <x:c r="Y204" s="1"/>
      <x:c r="Z204" s="1"/>
    </x:row>
    <x:row r="205">
      <x:c r="A205" s="1"/>
      <x:c r="B205" s="1"/>
      <x:c r="C205" s="1"/>
      <x:c r="D205" s="1"/>
      <x:c r="E205" s="1"/>
      <x:c r="F205" s="1"/>
      <x:c r="G205" s="1"/>
      <x:c r="H205" s="1"/>
      <x:c r="I205" s="1"/>
      <x:c r="J205" s="1"/>
      <x:c r="K205" s="1"/>
      <x:c r="L205" s="1"/>
      <x:c r="M205" s="1"/>
      <x:c r="N205" s="1"/>
      <x:c r="O205" s="1"/>
      <x:c r="P205" s="1"/>
      <x:c r="Q205" s="1"/>
      <x:c r="R205" s="1"/>
      <x:c r="S205" s="1"/>
      <x:c r="T205" s="1"/>
      <x:c r="U205" s="1"/>
      <x:c r="V205" s="1"/>
      <x:c r="W205" s="1"/>
      <x:c r="X205" s="1"/>
      <x:c r="Y205" s="1"/>
      <x:c r="Z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F1"/>
    <x:mergeCell ref="A2:F2"/>
    <x:mergeCell ref="A20:F22"/>
  </x:mergeCells>
  <x:pageMargins left="0.7" right="0.7" top="0.75" bottom="0.75" header="0.3" footer="0.3"/>
</x:worksheet>
</file>

<file path=xl/worksheets/sheet6.xml><?xml version="1.0" encoding="utf-8"?>
<x:worksheet xmlns:x="http://schemas.openxmlformats.org/spreadsheetml/2006/main">
  <x:sheetViews>
    <x:sheetView rightToLeft="1" showGridLines="0" workbookViewId="0"/>
  </x:sheetViews>
  <x:sheetFormatPr defaultRowHeight="15"/>
  <x:cols>
    <x:col min="1" max="1" width="12" hidden="0" customWidth="1"/>
    <x:col min="2" max="2" width="25" hidden="0" customWidth="1"/>
    <x:col min="3" max="3" width="75" hidden="0" customWidth="1"/>
    <x:col min="4" max="4" width="14" hidden="0" customWidth="1"/>
    <x:col min="5" max="5" width="14" hidden="0" customWidth="1"/>
    <x:col min="6" max="6" width="14" hidden="0" customWidth="1"/>
    <x:col min="7" max="7" width="14" hidden="0" customWidth="1"/>
    <x:col min="8" max="8" width="14" hidden="0" customWidth="1"/>
  </x:cols>
  <x:sheetData>
    <x:row r="1" ht="40" customHeight="1">
      <x:c r="A1" s="5" t="str">
        <x:v>دليل استخدام الملف</x:v>
      </x:c>
      <x:c r="B1" s="5" t="str">
        <x:v>دليل استخدام الملف</x:v>
      </x:c>
      <x:c r="C1" s="5" t="str">
        <x:v>دليل استخدام الملف</x:v>
      </x:c>
      <x:c r="D1" s="5" t="str">
        <x:v>دليل استخدام الملف</x:v>
      </x:c>
      <x:c r="E1" s="5" t="str">
        <x:v>دليل استخدام الملف</x:v>
      </x:c>
      <x:c r="F1" s="5" t="str">
        <x:v>دليل استخدام الملف</x:v>
      </x:c>
      <x:c r="G1" s="5" t="str">
        <x:v>دليل استخدام الملف</x:v>
      </x:c>
      <x:c r="H1" s="5" t="str">
        <x:v>دليل استخدام الملف</x:v>
      </x:c>
      <x:c r="I1" s="1"/>
      <x:c r="J1" s="1"/>
      <x:c r="K1" s="1"/>
      <x:c r="L1" s="1"/>
      <x:c r="M1" s="1"/>
      <x:c r="N1" s="1"/>
      <x:c r="O1" s="1"/>
      <x:c r="P1" s="1"/>
      <x:c r="Q1" s="1"/>
      <x:c r="R1" s="1"/>
      <x:c r="S1" s="1"/>
      <x:c r="T1" s="1"/>
      <x:c r="U1" s="1"/>
      <x:c r="V1" s="1"/>
      <x:c r="W1" s="1"/>
      <x:c r="X1" s="1"/>
      <x:c r="Y1" s="1"/>
      <x:c r="Z1" s="1"/>
    </x:row>
    <x:row r="2" ht="25" customHeight="1">
      <x:c r="A2" s="9" t="str">
        <x:v>خطوات مختصرة لتشغيل أداة متابعة الإقامات والوثائق من منصة مجد</x:v>
      </x:c>
      <x:c r="B2" s="9" t="str">
        <x:v>خطوات مختصرة لتشغيل أداة متابعة الإقامات والوثائق من منصة مجد</x:v>
      </x:c>
      <x:c r="C2" s="9" t="str">
        <x:v>خطوات مختصرة لتشغيل أداة متابعة الإقامات والوثائق من منصة مجد</x:v>
      </x:c>
      <x:c r="D2" s="9" t="str">
        <x:v>خطوات مختصرة لتشغيل أداة متابعة الإقامات والوثائق من منصة مجد</x:v>
      </x:c>
      <x:c r="E2" s="9" t="str">
        <x:v>خطوات مختصرة لتشغيل أداة متابعة الإقامات والوثائق من منصة مجد</x:v>
      </x:c>
      <x:c r="F2" s="9" t="str">
        <x:v>خطوات مختصرة لتشغيل أداة متابعة الإقامات والوثائق من منصة مجد</x:v>
      </x:c>
      <x:c r="G2" s="9" t="str">
        <x:v>خطوات مختصرة لتشغيل أداة متابعة الإقامات والوثائق من منصة مجد</x:v>
      </x:c>
      <x:c r="H2" s="9" t="str">
        <x:v>خطوات مختصرة لتشغيل أداة متابعة الإقامات والوثائق من منصة مجد</x:v>
      </x:c>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7" t="str">
        <x:v>الخطوة</x:v>
      </x:c>
      <x:c r="B5" s="26" t="str">
        <x:v>الإجراء</x:v>
      </x:c>
      <x:c r="C5" s="18" t="str">
        <x:v>طريقة الاستخدام</x:v>
      </x:c>
      <x:c r="D5" s="1"/>
      <x:c r="E5" s="1"/>
      <x:c r="F5" s="1"/>
      <x:c r="G5" s="1"/>
      <x:c r="H5" s="1"/>
      <x:c r="I5" s="1"/>
      <x:c r="J5" s="1"/>
      <x:c r="K5" s="1"/>
      <x:c r="L5" s="1"/>
      <x:c r="M5" s="1"/>
      <x:c r="N5" s="1"/>
      <x:c r="O5" s="1"/>
      <x:c r="P5" s="1"/>
      <x:c r="Q5" s="1"/>
      <x:c r="R5" s="1"/>
      <x:c r="S5" s="1"/>
      <x:c r="T5" s="1"/>
      <x:c r="U5" s="1"/>
      <x:c r="V5" s="1"/>
      <x:c r="W5" s="1"/>
      <x:c r="X5" s="1"/>
      <x:c r="Y5" s="1"/>
      <x:c r="Z5" s="1"/>
    </x:row>
    <x:row r="6" ht="48" customHeight="1">
      <x:c r="A6" s="453" t="str">
        <x:v>1</x:v>
      </x:c>
      <x:c r="B6" s="446" t="str">
        <x:v>جهّز الموظفين</x:v>
      </x:c>
      <x:c r="C6" s="446" t="str">
        <x:v>أدخل الرقم الوظيفي والاسم والإدارة وبقية البيانات في شيت «بيانات الموظفين». يجب أن يكون الرقم الوظيفي فريدًا.</x:v>
      </x:c>
      <x:c r="D6" s="1"/>
      <x:c r="E6" s="1"/>
      <x:c r="F6" s="1"/>
      <x:c r="G6" s="1"/>
      <x:c r="H6" s="1"/>
      <x:c r="I6" s="1"/>
      <x:c r="J6" s="1"/>
      <x:c r="K6" s="1"/>
      <x:c r="L6" s="1"/>
      <x:c r="M6" s="1"/>
      <x:c r="N6" s="1"/>
      <x:c r="O6" s="1"/>
      <x:c r="P6" s="1"/>
      <x:c r="Q6" s="1"/>
      <x:c r="R6" s="1"/>
      <x:c r="S6" s="1"/>
      <x:c r="T6" s="1"/>
      <x:c r="U6" s="1"/>
      <x:c r="V6" s="1"/>
      <x:c r="W6" s="1"/>
      <x:c r="X6" s="1"/>
      <x:c r="Y6" s="1"/>
      <x:c r="Z6" s="1"/>
    </x:row>
    <x:row r="7" ht="48" customHeight="1">
      <x:c r="A7" s="453" t="str">
        <x:v>2</x:v>
      </x:c>
      <x:c r="B7" s="447" t="str">
        <x:v>سجّل الوثائق</x:v>
      </x:c>
      <x:c r="C7" s="447" t="str">
        <x:v>أضف صفًا مستقلًا لكل وثيقة في «سجل الوثائق»، حتى لو كان للموظف الواحد عدة وثائق من النوع نفسه.</x:v>
      </x:c>
      <x:c r="D7" s="1"/>
      <x:c r="E7" s="1"/>
      <x:c r="F7" s="1"/>
      <x:c r="G7" s="1"/>
      <x:c r="H7" s="1"/>
      <x:c r="I7" s="1"/>
      <x:c r="J7" s="1"/>
      <x:c r="K7" s="1"/>
      <x:c r="L7" s="1"/>
      <x:c r="M7" s="1"/>
      <x:c r="N7" s="1"/>
      <x:c r="O7" s="1"/>
      <x:c r="P7" s="1"/>
      <x:c r="Q7" s="1"/>
      <x:c r="R7" s="1"/>
      <x:c r="S7" s="1"/>
      <x:c r="T7" s="1"/>
      <x:c r="U7" s="1"/>
      <x:c r="V7" s="1"/>
      <x:c r="W7" s="1"/>
      <x:c r="X7" s="1"/>
      <x:c r="Y7" s="1"/>
      <x:c r="Z7" s="1"/>
    </x:row>
    <x:row r="8" ht="48" customHeight="1">
      <x:c r="A8" s="453" t="str">
        <x:v>3</x:v>
      </x:c>
      <x:c r="B8" s="447" t="str">
        <x:v>حدّد التنبيه</x:v>
      </x:c>
      <x:c r="C8" s="447" t="str">
        <x:v>يعرض الملف مدة افتراضية حسب نوع الوثيقة. استخدم «تنبيه مخصص» إذا احتاجت منشأتك مدة مختلفة.</x:v>
      </x:c>
      <x:c r="D8" s="1"/>
      <x:c r="E8" s="1"/>
      <x:c r="F8" s="1"/>
      <x:c r="G8" s="1"/>
      <x:c r="H8" s="1"/>
      <x:c r="I8" s="1"/>
      <x:c r="J8" s="1"/>
      <x:c r="K8" s="1"/>
      <x:c r="L8" s="1"/>
      <x:c r="M8" s="1"/>
      <x:c r="N8" s="1"/>
      <x:c r="O8" s="1"/>
      <x:c r="P8" s="1"/>
      <x:c r="Q8" s="1"/>
      <x:c r="R8" s="1"/>
      <x:c r="S8" s="1"/>
      <x:c r="T8" s="1"/>
      <x:c r="U8" s="1"/>
      <x:c r="V8" s="1"/>
      <x:c r="W8" s="1"/>
      <x:c r="X8" s="1"/>
      <x:c r="Y8" s="1"/>
      <x:c r="Z8" s="1"/>
    </x:row>
    <x:row r="9" ht="48" customHeight="1">
      <x:c r="A9" s="453" t="str">
        <x:v>4</x:v>
      </x:c>
      <x:c r="B9" s="447" t="str">
        <x:v>تابع الحالة</x:v>
      </x:c>
      <x:c r="C9" s="447" t="str">
        <x:v>الحالة التلقائية تعتمد على تاريخ الانتهاء، بينما «حالة التجديد» تُحدّث يدويًا لتعكس مرحلة الإجراء.</x:v>
      </x:c>
      <x:c r="D9" s="1"/>
      <x:c r="E9" s="1"/>
      <x:c r="F9" s="1"/>
      <x:c r="G9" s="1"/>
      <x:c r="H9" s="1"/>
      <x:c r="I9" s="1"/>
      <x:c r="J9" s="1"/>
      <x:c r="K9" s="1"/>
      <x:c r="L9" s="1"/>
      <x:c r="M9" s="1"/>
      <x:c r="N9" s="1"/>
      <x:c r="O9" s="1"/>
      <x:c r="P9" s="1"/>
      <x:c r="Q9" s="1"/>
      <x:c r="R9" s="1"/>
      <x:c r="S9" s="1"/>
      <x:c r="T9" s="1"/>
      <x:c r="U9" s="1"/>
      <x:c r="V9" s="1"/>
      <x:c r="W9" s="1"/>
      <x:c r="X9" s="1"/>
      <x:c r="Y9" s="1"/>
      <x:c r="Z9" s="1"/>
    </x:row>
    <x:row r="10" ht="48" customHeight="1">
      <x:c r="A10" s="453" t="str">
        <x:v>5</x:v>
      </x:c>
      <x:c r="B10" s="447" t="str">
        <x:v>أكمل التجديد</x:v>
      </x:c>
      <x:c r="C10" s="447" t="str">
        <x:v>بعد التجديد حدّث تاريخ انتهاء الوثيقة الحالي، واجعل حالة التجديد «مكتمل»، وسجّل العملية في «سجل التجديدات».</x:v>
      </x:c>
      <x:c r="D10" s="1"/>
      <x:c r="E10" s="1"/>
      <x:c r="F10" s="1"/>
      <x:c r="G10" s="1"/>
      <x:c r="H10" s="1"/>
      <x:c r="I10" s="1"/>
      <x:c r="J10" s="1"/>
      <x:c r="K10" s="1"/>
      <x:c r="L10" s="1"/>
      <x:c r="M10" s="1"/>
      <x:c r="N10" s="1"/>
      <x:c r="O10" s="1"/>
      <x:c r="P10" s="1"/>
      <x:c r="Q10" s="1"/>
      <x:c r="R10" s="1"/>
      <x:c r="S10" s="1"/>
      <x:c r="T10" s="1"/>
      <x:c r="U10" s="1"/>
      <x:c r="V10" s="1"/>
      <x:c r="W10" s="1"/>
      <x:c r="X10" s="1"/>
      <x:c r="Y10" s="1"/>
      <x:c r="Z10" s="1"/>
    </x:row>
    <x:row r="11" ht="48" customHeight="1">
      <x:c r="A11" s="453" t="str">
        <x:v>6</x:v>
      </x:c>
      <x:c r="B11" s="447" t="str">
        <x:v>راجع أسبوعيًا</x:v>
      </x:c>
      <x:c r="C11" s="447" t="str">
        <x:v>ابدأ بالمنتهي، ثم ما ينتهي خلال 7 أيام، ثم 30 يومًا، ثم البيانات الناقصة.</x:v>
      </x:c>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402" t="str">
        <x:v>دلالة ألوان الحالة</x:v>
      </x:c>
      <x:c r="B14" s="402" t="str">
        <x:v>دلالة ألوان الحالة</x:v>
      </x:c>
      <x:c r="C14" s="402" t="str">
        <x:v>دلالة ألوان الحالة</x:v>
      </x:c>
      <x:c r="D14" s="402" t="str">
        <x:v>دلالة ألوان الحالة</x:v>
      </x:c>
      <x:c r="E14" s="402" t="str">
        <x:v>دلالة ألوان الحالة</x:v>
      </x:c>
      <x:c r="F14" s="402" t="str">
        <x:v>دلالة ألوان الحالة</x:v>
      </x:c>
      <x:c r="G14" s="402" t="str">
        <x:v>دلالة ألوان الحالة</x:v>
      </x:c>
      <x:c r="H14" s="402" t="str">
        <x:v>دلالة ألوان الحالة</x:v>
      </x:c>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ht="34" customHeight="1">
      <x:c r="A16" s="17" t="str">
        <x:v>الحالة</x:v>
      </x:c>
      <x:c r="B16" s="18" t="str">
        <x:v>المعنى</x:v>
      </x:c>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454" t="str">
        <x:v>منتهي</x:v>
      </x:c>
      <x:c r="B17" s="21" t="str">
        <x:v>تجاوز تاريخ الانتهاء</x:v>
      </x:c>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455" t="str">
        <x:v>ينتهي خلال 7 أيام</x:v>
      </x:c>
      <x:c r="B18" s="22" t="str">
        <x:v>إجراء عاجل</x:v>
      </x:c>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456" t="str">
        <x:v>ينتهي خلال 30 يومًا</x:v>
      </x:c>
      <x:c r="B19" s="22" t="str">
        <x:v>بدء التجديد فورًا</x:v>
      </x:c>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457" t="str">
        <x:v>ضمن مدة التنبيه</x:v>
      </x:c>
      <x:c r="B20" s="22" t="str">
        <x:v>التحضير المبكر للتجديد</x:v>
      </x:c>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458" t="str">
        <x:v>ساري</x:v>
      </x:c>
      <x:c r="B21" s="22" t="str">
        <x:v>لا يحتاج إجراء حاليًا</x:v>
      </x:c>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55"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B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C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D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E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F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G24" s="56"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H24" s="57"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I24" s="1"/>
      <x:c r="J24" s="1"/>
      <x:c r="K24" s="1"/>
      <x:c r="L24" s="1"/>
      <x:c r="M24" s="1"/>
      <x:c r="N24" s="1"/>
      <x:c r="O24" s="1"/>
      <x:c r="P24" s="1"/>
      <x:c r="Q24" s="1"/>
      <x:c r="R24" s="1"/>
      <x:c r="S24" s="1"/>
      <x:c r="T24" s="1"/>
      <x:c r="U24" s="1"/>
      <x:c r="V24" s="1"/>
      <x:c r="W24" s="1"/>
      <x:c r="X24" s="1"/>
      <x:c r="Y24" s="1"/>
      <x:c r="Z24" s="1"/>
    </x:row>
    <x:row r="25">
      <x:c r="A25" s="58"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B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C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D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E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F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G25"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H25" s="60"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I25" s="1"/>
      <x:c r="J25" s="1"/>
      <x:c r="K25" s="1"/>
      <x:c r="L25" s="1"/>
      <x:c r="M25" s="1"/>
      <x:c r="N25" s="1"/>
      <x:c r="O25" s="1"/>
      <x:c r="P25" s="1"/>
      <x:c r="Q25" s="1"/>
      <x:c r="R25" s="1"/>
      <x:c r="S25" s="1"/>
      <x:c r="T25" s="1"/>
      <x:c r="U25" s="1"/>
      <x:c r="V25" s="1"/>
      <x:c r="W25" s="1"/>
      <x:c r="X25" s="1"/>
      <x:c r="Y25" s="1"/>
      <x:c r="Z25" s="1"/>
    </x:row>
    <x:row r="26">
      <x:c r="A26" s="58"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B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C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D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E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F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G26" s="59"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H26" s="60"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I26" s="1"/>
      <x:c r="J26" s="1"/>
      <x:c r="K26" s="1"/>
      <x:c r="L26" s="1"/>
      <x:c r="M26" s="1"/>
      <x:c r="N26" s="1"/>
      <x:c r="O26" s="1"/>
      <x:c r="P26" s="1"/>
      <x:c r="Q26" s="1"/>
      <x:c r="R26" s="1"/>
      <x:c r="S26" s="1"/>
      <x:c r="T26" s="1"/>
      <x:c r="U26" s="1"/>
      <x:c r="V26" s="1"/>
      <x:c r="W26" s="1"/>
      <x:c r="X26" s="1"/>
      <x:c r="Y26" s="1"/>
      <x:c r="Z26" s="1"/>
    </x:row>
    <x:row r="27">
      <x:c r="A27" s="61"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B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C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D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E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F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G27" s="62"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H27" s="63" t="str">
        <x:v>مهم: لا تعتمد على هذا الملف وحده لتحديد صلاحية الوثيقة أو الموعد النظامي. تحقّق دائمًا من بيانات الجهة الرسمية أو مقدم الخدمة، وقيّد صلاحية الوصول للملف لأنه يحتوي على بيانات شخصية ووثائق تعريفية.</x:v>
      </x:c>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row r="201">
      <x:c r="A201" s="1"/>
      <x:c r="B201" s="1"/>
      <x:c r="C201" s="1"/>
      <x:c r="D201" s="1"/>
      <x:c r="E201" s="1"/>
      <x:c r="F201" s="1"/>
      <x:c r="G201" s="1"/>
      <x:c r="H201" s="1"/>
      <x:c r="I201" s="1"/>
      <x:c r="J201" s="1"/>
      <x:c r="K201" s="1"/>
      <x:c r="L201" s="1"/>
      <x:c r="M201" s="1"/>
      <x:c r="N201" s="1"/>
      <x:c r="O201" s="1"/>
      <x:c r="P201" s="1"/>
      <x:c r="Q201" s="1"/>
      <x:c r="R201" s="1"/>
      <x:c r="S201" s="1"/>
      <x:c r="T201" s="1"/>
      <x:c r="U201" s="1"/>
      <x:c r="V201" s="1"/>
      <x:c r="W201" s="1"/>
      <x:c r="X201" s="1"/>
      <x:c r="Y201" s="1"/>
      <x:c r="Z201" s="1"/>
    </x:row>
    <x:row r="202">
      <x:c r="A202" s="1"/>
      <x:c r="B202" s="1"/>
      <x:c r="C202" s="1"/>
      <x:c r="D202" s="1"/>
      <x:c r="E202" s="1"/>
      <x:c r="F202" s="1"/>
      <x:c r="G202" s="1"/>
      <x:c r="H202" s="1"/>
      <x:c r="I202" s="1"/>
      <x:c r="J202" s="1"/>
      <x:c r="K202" s="1"/>
      <x:c r="L202" s="1"/>
      <x:c r="M202" s="1"/>
      <x:c r="N202" s="1"/>
      <x:c r="O202" s="1"/>
      <x:c r="P202" s="1"/>
      <x:c r="Q202" s="1"/>
      <x:c r="R202" s="1"/>
      <x:c r="S202" s="1"/>
      <x:c r="T202" s="1"/>
      <x:c r="U202" s="1"/>
      <x:c r="V202" s="1"/>
      <x:c r="W202" s="1"/>
      <x:c r="X202" s="1"/>
      <x:c r="Y202" s="1"/>
      <x:c r="Z202" s="1"/>
    </x:row>
    <x:row r="203">
      <x:c r="A203" s="1"/>
      <x:c r="B203" s="1"/>
      <x:c r="C203" s="1"/>
      <x:c r="D203" s="1"/>
      <x:c r="E203" s="1"/>
      <x:c r="F203" s="1"/>
      <x:c r="G203" s="1"/>
      <x:c r="H203" s="1"/>
      <x:c r="I203" s="1"/>
      <x:c r="J203" s="1"/>
      <x:c r="K203" s="1"/>
      <x:c r="L203" s="1"/>
      <x:c r="M203" s="1"/>
      <x:c r="N203" s="1"/>
      <x:c r="O203" s="1"/>
      <x:c r="P203" s="1"/>
      <x:c r="Q203" s="1"/>
      <x:c r="R203" s="1"/>
      <x:c r="S203" s="1"/>
      <x:c r="T203" s="1"/>
      <x:c r="U203" s="1"/>
      <x:c r="V203" s="1"/>
      <x:c r="W203" s="1"/>
      <x:c r="X203" s="1"/>
      <x:c r="Y203" s="1"/>
      <x:c r="Z203" s="1"/>
    </x:row>
    <x:row r="204">
      <x:c r="A204" s="1"/>
      <x:c r="B204" s="1"/>
      <x:c r="C204" s="1"/>
      <x:c r="D204" s="1"/>
      <x:c r="E204" s="1"/>
      <x:c r="F204" s="1"/>
      <x:c r="G204" s="1"/>
      <x:c r="H204" s="1"/>
      <x:c r="I204" s="1"/>
      <x:c r="J204" s="1"/>
      <x:c r="K204" s="1"/>
      <x:c r="L204" s="1"/>
      <x:c r="M204" s="1"/>
      <x:c r="N204" s="1"/>
      <x:c r="O204" s="1"/>
      <x:c r="P204" s="1"/>
      <x:c r="Q204" s="1"/>
      <x:c r="R204" s="1"/>
      <x:c r="S204" s="1"/>
      <x:c r="T204" s="1"/>
      <x:c r="U204" s="1"/>
      <x:c r="V204" s="1"/>
      <x:c r="W204" s="1"/>
      <x:c r="X204" s="1"/>
      <x:c r="Y204" s="1"/>
      <x:c r="Z204" s="1"/>
    </x:row>
    <x:row r="205">
      <x:c r="A205" s="1"/>
      <x:c r="B205" s="1"/>
      <x:c r="C205" s="1"/>
      <x:c r="D205" s="1"/>
      <x:c r="E205" s="1"/>
      <x:c r="F205" s="1"/>
      <x:c r="G205" s="1"/>
      <x:c r="H205" s="1"/>
      <x:c r="I205" s="1"/>
      <x:c r="J205" s="1"/>
      <x:c r="K205" s="1"/>
      <x:c r="L205" s="1"/>
      <x:c r="M205" s="1"/>
      <x:c r="N205" s="1"/>
      <x:c r="O205" s="1"/>
      <x:c r="P205" s="1"/>
      <x:c r="Q205" s="1"/>
      <x:c r="R205" s="1"/>
      <x:c r="S205" s="1"/>
      <x:c r="T205" s="1"/>
      <x:c r="U205" s="1"/>
      <x:c r="V205" s="1"/>
      <x:c r="W205" s="1"/>
      <x:c r="X205" s="1"/>
      <x:c r="Y205" s="1"/>
      <x:c r="Z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row>
  </x:sheetData>
  <x:mergeCells>
    <x:mergeCell ref="A1:H1"/>
    <x:mergeCell ref="A2:H2"/>
    <x:mergeCell ref="A14:H14"/>
    <x:mergeCell ref="A24:H27"/>
  </x:mergeCells>
  <x:pageMargins left="0.7" right="0.7" top="0.75" bottom="0.75" header="0.3" footer="0.3"/>
</x:worksheet>
</file>